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showPivotChartFilter="1"/>
  <mc:AlternateContent xmlns:mc="http://schemas.openxmlformats.org/markup-compatibility/2006">
    <mc:Choice Requires="x15">
      <x15ac:absPath xmlns:x15ac="http://schemas.microsoft.com/office/spreadsheetml/2010/11/ac" url="P:\G_EME_INFOESTAT\1_boletim_2019\1_Janeiro\pdf_excel\"/>
    </mc:Choice>
  </mc:AlternateContent>
  <bookViews>
    <workbookView xWindow="9570" yWindow="0" windowWidth="6330" windowHeight="10695" tabRatio="872"/>
  </bookViews>
  <sheets>
    <sheet name="capa" sheetId="873" r:id="rId1"/>
    <sheet name="introducao" sheetId="6" r:id="rId2"/>
    <sheet name="fontes" sheetId="7" r:id="rId3"/>
    <sheet name="6populacao3" sheetId="876" r:id="rId4"/>
    <sheet name="7empregoINE3" sheetId="877" r:id="rId5"/>
    <sheet name="8desemprego_INE3" sheetId="878" r:id="rId6"/>
    <sheet name="9lay_off" sheetId="487" r:id="rId7"/>
    <sheet name="10desemprego_IEFP" sheetId="800" r:id="rId8"/>
    <sheet name="11desemprego_IEFP" sheetId="801" r:id="rId9"/>
    <sheet name="12fp_anexo C" sheetId="703" r:id="rId10"/>
    <sheet name="13empresarial" sheetId="875" r:id="rId11"/>
    <sheet name="14ganhos" sheetId="458" r:id="rId12"/>
    <sheet name="15salários" sheetId="502" r:id="rId13"/>
    <sheet name="16irct" sheetId="491" r:id="rId14"/>
    <sheet name="17acidentes" sheetId="879" r:id="rId15"/>
    <sheet name="18ssocial" sheetId="500" r:id="rId16"/>
    <sheet name="19ssocial" sheetId="859" r:id="rId17"/>
    <sheet name="20ssocial" sheetId="860" r:id="rId18"/>
    <sheet name="21destaque" sheetId="711" r:id="rId19"/>
    <sheet name="22destaque" sheetId="564" r:id="rId20"/>
    <sheet name="23conceito" sheetId="26" r:id="rId21"/>
    <sheet name="24conceito" sheetId="27" r:id="rId22"/>
    <sheet name="contracapa" sheetId="28" r:id="rId23"/>
  </sheets>
  <externalReferences>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3">#REF!</definedName>
    <definedName name="acidentes" localSheetId="4">#REF!</definedName>
    <definedName name="acidentes" localSheetId="5">#REF!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'13empresarial'!$A$1:$Y$60</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'17acidentes'!$A$1:$M$71</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3">#REF!</definedName>
    <definedName name="Changes" localSheetId="4">#REF!</definedName>
    <definedName name="Changes" localSheetId="5">#REF!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3">#REF!</definedName>
    <definedName name="Comments" localSheetId="4">#REF!</definedName>
    <definedName name="Comments" localSheetId="5">#REF!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3">#REF!</definedName>
    <definedName name="Contact" localSheetId="4">#REF!</definedName>
    <definedName name="Contact" localSheetId="5">#REF!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3">#REF!</definedName>
    <definedName name="Country" localSheetId="4">#REF!</definedName>
    <definedName name="Country" localSheetId="5">#REF!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3">#REF!</definedName>
    <definedName name="CV_employed" localSheetId="4">#REF!</definedName>
    <definedName name="CV_employed" localSheetId="5">#REF!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3">#REF!</definedName>
    <definedName name="CV_parttime" localSheetId="4">#REF!</definedName>
    <definedName name="CV_parttime" localSheetId="5">#REF!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3">#REF!</definedName>
    <definedName name="CV_unemployed" localSheetId="4">#REF!</definedName>
    <definedName name="CV_unemployed" localSheetId="5">#REF!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3">#REF!</definedName>
    <definedName name="CV_unemploymentRate" localSheetId="4">#REF!</definedName>
    <definedName name="CV_unemploymentRate" localSheetId="5">#REF!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3">#REF!</definedName>
    <definedName name="CV_UsualHours" localSheetId="4">#REF!</definedName>
    <definedName name="CV_UsualHours" localSheetId="5">#REF!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 localSheetId="3">#REF!</definedName>
    <definedName name="dgalsjdgAD" localSheetId="4">#REF!</definedName>
    <definedName name="dgalsjdgAD" localSheetId="5">#REF!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3">#REF!</definedName>
    <definedName name="dsadsa" localSheetId="4">#REF!</definedName>
    <definedName name="dsadsa" localSheetId="5">#REF!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3">#REF!</definedName>
    <definedName name="email" localSheetId="4">#REF!</definedName>
    <definedName name="email" localSheetId="5">#REF!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3">#REF!</definedName>
    <definedName name="hdbtrgs" localSheetId="4">#REF!</definedName>
    <definedName name="hdbtrgs" localSheetId="5">#REF!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3">#REF!</definedName>
    <definedName name="Limit_a_q" localSheetId="4">#REF!</definedName>
    <definedName name="Limit_a_q" localSheetId="5">#REF!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3">#REF!</definedName>
    <definedName name="Limit_b_a" localSheetId="4">#REF!</definedName>
    <definedName name="Limit_b_a" localSheetId="5">#REF!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3">#REF!</definedName>
    <definedName name="Limit_b_q" localSheetId="4">#REF!</definedName>
    <definedName name="Limit_b_q" localSheetId="5">#REF!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3">#REF!</definedName>
    <definedName name="NR_NonContacts" localSheetId="4">#REF!</definedName>
    <definedName name="NR_NonContacts" localSheetId="5">#REF!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3">#REF!</definedName>
    <definedName name="NR_Other" localSheetId="4">#REF!</definedName>
    <definedName name="NR_Other" localSheetId="5">#REF!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3">#REF!</definedName>
    <definedName name="NR_Refusals" localSheetId="4">#REF!</definedName>
    <definedName name="NR_Refusals" localSheetId="5">#REF!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3">#REF!</definedName>
    <definedName name="NR_Total" localSheetId="4">#REF!</definedName>
    <definedName name="NR_Total" localSheetId="5">#REF!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3">#REF!</definedName>
    <definedName name="Quarter" localSheetId="4">#REF!</definedName>
    <definedName name="Quarter" localSheetId="5">#REF!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3">#REF!</definedName>
    <definedName name="Telephone" localSheetId="4">#REF!</definedName>
    <definedName name="Telephone" localSheetId="5">#REF!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3">#REF!</definedName>
    <definedName name="ue" localSheetId="4">#REF!</definedName>
    <definedName name="ue" localSheetId="5">#REF!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3">#REF!</definedName>
    <definedName name="Year" localSheetId="4">#REF!</definedName>
    <definedName name="Year" localSheetId="5">#REF!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C58" i="879" l="1"/>
  <c r="K31" i="6" l="1"/>
  <c r="K35" i="7" l="1"/>
  <c r="M24" i="458" l="1"/>
  <c r="M25" i="458" l="1"/>
  <c r="L25" i="458"/>
  <c r="M27" i="458"/>
  <c r="M26" i="458"/>
  <c r="L27" i="458"/>
  <c r="L26" i="458"/>
  <c r="K27" i="458"/>
  <c r="J27" i="458"/>
  <c r="I27" i="458"/>
  <c r="H27" i="458"/>
  <c r="G27" i="458"/>
  <c r="K26" i="458"/>
  <c r="J26" i="458"/>
  <c r="I26" i="458"/>
  <c r="H26" i="458"/>
  <c r="G26" i="458"/>
  <c r="K25" i="458"/>
  <c r="J25" i="458"/>
  <c r="I25" i="458"/>
  <c r="H25" i="458"/>
  <c r="G25" i="458"/>
  <c r="L24" i="458"/>
  <c r="K24" i="458"/>
  <c r="J24" i="458"/>
  <c r="I24" i="458"/>
  <c r="H24" i="458"/>
  <c r="G24" i="458"/>
  <c r="Q71" i="800" l="1"/>
  <c r="Q72" i="800"/>
  <c r="Q70" i="800"/>
  <c r="Q65" i="800"/>
  <c r="Q66" i="800"/>
  <c r="Q49" i="800" l="1"/>
  <c r="Q16" i="801" l="1"/>
  <c r="C66" i="500" l="1"/>
  <c r="AM6" i="500" l="1"/>
  <c r="AC27" i="500" l="1"/>
  <c r="AL27" i="500" s="1"/>
  <c r="AC9" i="500"/>
  <c r="AL9" i="500" s="1"/>
  <c r="AC10" i="500"/>
  <c r="AL10" i="500" s="1"/>
  <c r="AC11" i="500"/>
  <c r="AL11" i="500" s="1"/>
  <c r="AC12" i="500"/>
  <c r="AL12" i="500" s="1"/>
  <c r="AC13" i="500"/>
  <c r="AL13" i="500" s="1"/>
  <c r="AC14" i="500"/>
  <c r="AL14" i="500" s="1"/>
  <c r="AC15" i="500"/>
  <c r="AL15" i="500" s="1"/>
  <c r="AC16" i="500"/>
  <c r="AL16" i="500" s="1"/>
  <c r="AC17" i="500"/>
  <c r="AL17" i="500" s="1"/>
  <c r="AC18" i="500"/>
  <c r="AL18" i="500" s="1"/>
  <c r="AC19" i="500"/>
  <c r="AL19" i="500" s="1"/>
  <c r="AC20" i="500"/>
  <c r="AL20" i="500" s="1"/>
  <c r="AC21" i="500"/>
  <c r="AL21" i="500" s="1"/>
  <c r="AC22" i="500"/>
  <c r="AL22" i="500" s="1"/>
  <c r="AC23" i="500"/>
  <c r="AL23" i="500" s="1"/>
  <c r="AC24" i="500"/>
  <c r="AL24" i="500" s="1"/>
  <c r="AC25" i="500"/>
  <c r="AL25" i="500" s="1"/>
  <c r="AC26" i="500"/>
  <c r="AL26" i="500" s="1"/>
  <c r="AC8" i="500"/>
  <c r="AL8" i="500" s="1"/>
  <c r="K44" i="500" l="1"/>
  <c r="K7" i="500"/>
  <c r="AE9" i="500" l="1"/>
  <c r="AE11" i="500"/>
  <c r="AE13" i="500"/>
  <c r="AE15" i="500"/>
  <c r="AE17" i="500"/>
  <c r="AE19" i="500"/>
  <c r="AE21" i="500"/>
  <c r="AE23" i="500"/>
  <c r="AE25" i="500"/>
  <c r="AE27" i="500"/>
  <c r="AE10" i="500"/>
  <c r="AE12" i="500"/>
  <c r="AE14" i="500"/>
  <c r="AE16" i="500"/>
  <c r="AE18" i="500"/>
  <c r="AE20" i="500"/>
  <c r="AE22" i="500"/>
  <c r="AE24" i="500"/>
  <c r="AE26" i="500"/>
  <c r="AE8" i="500"/>
  <c r="AG8" i="500"/>
  <c r="AN8" i="500" s="1"/>
  <c r="AG10" i="500"/>
  <c r="AG12" i="500"/>
  <c r="AN12" i="500" s="1"/>
  <c r="AG14" i="500"/>
  <c r="AN14" i="500" s="1"/>
  <c r="AG16" i="500"/>
  <c r="AN16" i="500" s="1"/>
  <c r="AG18" i="500"/>
  <c r="AG20" i="500"/>
  <c r="AN20" i="500" s="1"/>
  <c r="AG22" i="500"/>
  <c r="AN22" i="500" s="1"/>
  <c r="AG24" i="500"/>
  <c r="AN24" i="500" s="1"/>
  <c r="AG26" i="500"/>
  <c r="AN26" i="500" s="1"/>
  <c r="AG9" i="500"/>
  <c r="AG11" i="500"/>
  <c r="AG13" i="500"/>
  <c r="AG15" i="500"/>
  <c r="AG17" i="500"/>
  <c r="AG19" i="500"/>
  <c r="AG21" i="500"/>
  <c r="AG23" i="500"/>
  <c r="AG25" i="500"/>
  <c r="AG27" i="500"/>
  <c r="AD9" i="500"/>
  <c r="AD11" i="500"/>
  <c r="AD13" i="500"/>
  <c r="AD15" i="500"/>
  <c r="AD17" i="500"/>
  <c r="AD19" i="500"/>
  <c r="AD21" i="500"/>
  <c r="AD23" i="500"/>
  <c r="AD25" i="500"/>
  <c r="AD27" i="500"/>
  <c r="AF9" i="500"/>
  <c r="AF11" i="500"/>
  <c r="AF13" i="500"/>
  <c r="AF15" i="500"/>
  <c r="AF17" i="500"/>
  <c r="AF19" i="500"/>
  <c r="AF21" i="500"/>
  <c r="AF23" i="500"/>
  <c r="AF25" i="500"/>
  <c r="AF27" i="500"/>
  <c r="AD8" i="500"/>
  <c r="AD10" i="500"/>
  <c r="AD12" i="500"/>
  <c r="AD14" i="500"/>
  <c r="AD16" i="500"/>
  <c r="AD18" i="500"/>
  <c r="AD20" i="500"/>
  <c r="AD22" i="500"/>
  <c r="AD24" i="500"/>
  <c r="AD26" i="500"/>
  <c r="AF8" i="500"/>
  <c r="AF10" i="500"/>
  <c r="AF12" i="500"/>
  <c r="AF14" i="500"/>
  <c r="AF16" i="500"/>
  <c r="AF18" i="500"/>
  <c r="AF20" i="500"/>
  <c r="AF22" i="500"/>
  <c r="AF24" i="500"/>
  <c r="AF26" i="500"/>
  <c r="AN18" i="500" l="1"/>
  <c r="AM25" i="500"/>
  <c r="AM24" i="500"/>
  <c r="AM16" i="500"/>
  <c r="AM8" i="500"/>
  <c r="AM22" i="500"/>
  <c r="AM17" i="500"/>
  <c r="AM14" i="500"/>
  <c r="AM23" i="500"/>
  <c r="AM9" i="500"/>
  <c r="AM15" i="500"/>
  <c r="AM26" i="500"/>
  <c r="AM18" i="500"/>
  <c r="AM10" i="500"/>
  <c r="AM27" i="500"/>
  <c r="AM19" i="500"/>
  <c r="AM11" i="500"/>
  <c r="AN10" i="500"/>
  <c r="AM20" i="500"/>
  <c r="AM12" i="500"/>
  <c r="AM21" i="500"/>
  <c r="AM13" i="500"/>
  <c r="K43" i="500"/>
  <c r="K6" i="500"/>
  <c r="AN27" i="500"/>
  <c r="AN23" i="500"/>
  <c r="AN19" i="500"/>
  <c r="AN15" i="500"/>
  <c r="AN11" i="500"/>
  <c r="J44" i="500"/>
  <c r="AN25" i="500"/>
  <c r="AN21" i="500"/>
  <c r="AN17" i="500"/>
  <c r="AN13" i="500"/>
  <c r="AN9" i="500"/>
  <c r="E44" i="500"/>
  <c r="I44" i="500"/>
  <c r="G44" i="500"/>
  <c r="F44" i="500"/>
  <c r="H44" i="500"/>
  <c r="Q69" i="491" l="1"/>
  <c r="Q68" i="491"/>
  <c r="Q72" i="491"/>
  <c r="Q71" i="491"/>
  <c r="Q70" i="491"/>
  <c r="H67" i="860" l="1"/>
  <c r="F67" i="860" l="1"/>
  <c r="L67" i="860"/>
  <c r="G67" i="860"/>
  <c r="J67" i="860"/>
  <c r="I67" i="860"/>
  <c r="K67" i="860"/>
  <c r="E67" i="860"/>
  <c r="M67" i="860"/>
  <c r="K40" i="878" l="1"/>
  <c r="K33" i="876"/>
  <c r="K43" i="877"/>
  <c r="M40" i="878"/>
  <c r="M43" i="877"/>
  <c r="M33" i="876"/>
  <c r="G40" i="878"/>
  <c r="G33" i="876"/>
  <c r="G43" i="877"/>
  <c r="I40" i="878"/>
  <c r="I43" i="877"/>
  <c r="I33" i="876"/>
  <c r="E40" i="878" l="1"/>
  <c r="E43" i="877"/>
  <c r="E33" i="876"/>
</calcChain>
</file>

<file path=xl/sharedStrings.xml><?xml version="1.0" encoding="utf-8"?>
<sst xmlns="http://schemas.openxmlformats.org/spreadsheetml/2006/main" count="1658" uniqueCount="688">
  <si>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</si>
  <si>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</si>
  <si>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</si>
  <si>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</si>
  <si>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</si>
  <si>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</si>
  <si>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</si>
  <si>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</si>
  <si>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</si>
  <si>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</si>
  <si>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</si>
  <si>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</si>
  <si>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</si>
  <si>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</si>
  <si>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</si>
  <si>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</si>
  <si>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</si>
  <si>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</si>
  <si>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</si>
  <si>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</si>
  <si>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</si>
  <si>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</si>
  <si>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</si>
  <si>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</si>
  <si>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</si>
  <si>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</si>
  <si>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</si>
  <si>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</si>
  <si>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</si>
  <si>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</si>
  <si>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</si>
  <si>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</si>
  <si>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</si>
  <si>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</si>
  <si>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</si>
  <si>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</si>
  <si>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</si>
  <si>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</si>
  <si>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</si>
  <si>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</si>
  <si>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</si>
  <si>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</si>
  <si>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</si>
  <si>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</si>
  <si>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</si>
  <si>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</si>
  <si>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</si>
  <si>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</si>
  <si>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</si>
  <si>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</si>
  <si>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</si>
  <si>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</si>
  <si>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</si>
  <si>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</si>
  <si>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</si>
  <si>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</si>
  <si>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</si>
  <si>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</si>
  <si>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</si>
  <si>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</si>
  <si>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</si>
  <si>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</si>
  <si>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</si>
  <si>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</si>
  <si>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</si>
  <si>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</si>
  <si>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</si>
  <si>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</si>
  <si>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</si>
  <si>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</si>
  <si>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</si>
  <si>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</si>
  <si>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</si>
  <si>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</si>
  <si>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</si>
  <si>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</si>
  <si>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</si>
  <si>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</si>
  <si>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</si>
  <si>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</si>
  <si>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</si>
  <si>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</si>
  <si>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</si>
  <si>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</si>
  <si>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</si>
  <si>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</si>
  <si>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</si>
  <si>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</si>
  <si>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</si>
  <si>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</si>
  <si>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</si>
  <si>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</si>
  <si>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</si>
  <si>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</si>
  <si>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</si>
  <si>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</si>
  <si>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</si>
  <si>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</si>
  <si>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</si>
  <si>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</si>
  <si>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</si>
  <si>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</si>
  <si>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</si>
  <si>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</si>
  <si>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</si>
  <si>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</si>
  <si>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</si>
  <si>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</si>
  <si>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</si>
  <si>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</si>
  <si>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</si>
  <si>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</si>
  <si>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</si>
  <si>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</si>
  <si>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</si>
  <si>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</si>
  <si>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</si>
  <si>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</si>
  <si>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</si>
  <si>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</si>
  <si>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</si>
  <si>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</si>
  <si>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</si>
  <si>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</si>
  <si>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</si>
  <si>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</si>
  <si>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</si>
  <si>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</si>
  <si>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</si>
  <si>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</si>
  <si>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</si>
  <si>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</si>
  <si>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</si>
  <si>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</si>
  <si>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</si>
  <si>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</si>
  <si>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</si>
  <si>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</si>
  <si>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</si>
  <si>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</si>
  <si>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</si>
  <si>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</si>
  <si>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</si>
  <si>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</si>
  <si>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</si>
  <si>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</si>
  <si>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</si>
  <si>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</si>
  <si>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</si>
  <si>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</si>
  <si>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</si>
  <si>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</si>
  <si>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</si>
  <si>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</si>
  <si>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</si>
  <si>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</si>
  <si>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</si>
  <si>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</si>
  <si>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</si>
  <si>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</si>
  <si>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</si>
  <si>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</si>
  <si>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</si>
  <si>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</si>
  <si>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</si>
  <si>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</si>
  <si>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</si>
  <si>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</si>
  <si>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</si>
  <si>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</si>
  <si>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</si>
  <si>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</si>
  <si>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</si>
  <si>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</si>
  <si>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</si>
  <si>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</si>
  <si>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</si>
  <si>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</si>
  <si>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</si>
  <si>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</si>
  <si>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</si>
  <si>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</si>
  <si>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</si>
  <si>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</si>
  <si>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</si>
  <si>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</si>
  <si>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</si>
  <si>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</si>
  <si>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</si>
  <si>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</si>
  <si>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</si>
  <si>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</si>
  <si>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</si>
  <si>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</si>
  <si>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</si>
  <si>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</si>
  <si>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</si>
  <si>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</si>
  <si>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</si>
  <si>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</si>
  <si>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</si>
  <si>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</si>
  <si>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</si>
  <si>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</si>
  <si>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</si>
  <si>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</si>
  <si>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</si>
  <si>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</si>
  <si>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</si>
  <si>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</si>
  <si>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</si>
  <si>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</si>
  <si>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</si>
  <si>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</si>
  <si>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</si>
  <si>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</si>
  <si>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</si>
  <si>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</si>
  <si>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</si>
  <si>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</si>
  <si>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</si>
  <si>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</si>
  <si>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</si>
  <si>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</si>
  <si>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</si>
  <si>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</si>
  <si>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</si>
  <si>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</si>
  <si>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</si>
  <si>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</si>
  <si>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</si>
  <si>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</si>
  <si>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</si>
  <si>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</si>
  <si>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</si>
  <si>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</si>
  <si>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</si>
  <si>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</si>
  <si>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</si>
  <si>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</si>
  <si>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</si>
  <si>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</si>
  <si>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</si>
  <si>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</si>
  <si>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</si>
  <si>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</si>
  <si>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</si>
  <si>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</si>
  <si>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</si>
  <si>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</si>
  <si>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</si>
  <si>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</si>
  <si>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</si>
  <si>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</si>
  <si>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</si>
  <si>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</si>
  <si>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</si>
  <si>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</si>
  <si>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</si>
  <si>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</si>
  <si>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</si>
  <si>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</si>
  <si>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</si>
  <si>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</si>
  <si>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</si>
  <si>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</si>
  <si>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</si>
  <si>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</si>
  <si>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</si>
  <si>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</si>
  <si>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</si>
  <si>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</si>
  <si>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</si>
  <si>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</si>
  <si>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</si>
  <si>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</si>
  <si>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</si>
  <si>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</si>
  <si>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</si>
  <si>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</si>
  <si>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</si>
  <si>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</si>
  <si>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</si>
  <si>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</si>
  <si>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</si>
  <si>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</si>
  <si>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</si>
  <si>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</si>
  <si>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</si>
  <si>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</si>
  <si>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</si>
  <si>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</si>
  <si>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</si>
  <si>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</si>
  <si>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</si>
  <si>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</si>
  <si>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</si>
  <si>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</si>
  <si>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</si>
  <si>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</si>
  <si>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</si>
  <si>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</si>
  <si>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</si>
  <si>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</si>
  <si>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</si>
  <si>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</si>
  <si>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</si>
  <si>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</si>
  <si>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</si>
  <si>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</si>
  <si>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</si>
  <si>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</si>
  <si>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</si>
  <si>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</si>
  <si>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</si>
  <si>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</si>
  <si>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</si>
  <si>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</si>
  <si>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</si>
  <si>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</si>
  <si>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</si>
  <si>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</si>
  <si>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</si>
  <si>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</si>
  <si>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</si>
  <si>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</si>
  <si>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</si>
  <si>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</si>
  <si>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</si>
  <si>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</si>
  <si>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</si>
  <si>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</si>
  <si>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</si>
  <si>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</si>
  <si>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</si>
  <si>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</si>
  <si>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</si>
  <si>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</si>
  <si>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</si>
  <si>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</si>
  <si>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</si>
  <si>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</si>
  <si>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</si>
  <si>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</si>
  <si>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</si>
  <si>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</si>
  <si>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</si>
  <si>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</si>
  <si>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</si>
  <si>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</si>
  <si>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</si>
  <si>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</si>
  <si>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</si>
  <si>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</si>
  <si>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</si>
  <si>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</si>
  <si>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</si>
  <si>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</si>
  <si>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</si>
  <si>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</si>
  <si>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</si>
  <si>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</si>
  <si>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</si>
  <si>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</si>
  <si>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</si>
  <si>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</si>
  <si>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</si>
  <si>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</si>
  <si>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</si>
  <si>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</si>
  <si>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</si>
  <si>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</si>
  <si>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</si>
  <si>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</si>
  <si>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</si>
  <si>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</si>
  <si>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</si>
  <si>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</si>
  <si>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</si>
  <si>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</si>
  <si>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</si>
  <si>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</si>
  <si>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</si>
  <si>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</si>
  <si>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</si>
  <si>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</si>
  <si>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</si>
  <si>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</si>
  <si>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</si>
  <si>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</si>
  <si>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</si>
  <si>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</si>
  <si>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</si>
  <si>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</si>
  <si>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</si>
  <si>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</si>
  <si>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</si>
  <si>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</si>
  <si>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</si>
  <si>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</si>
  <si>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</si>
  <si>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</si>
  <si>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</si>
  <si>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</si>
  <si>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</si>
  <si>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</si>
  <si>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</si>
  <si>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</si>
  <si>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</si>
  <si>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</si>
  <si>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</si>
  <si>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</si>
  <si>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</si>
  <si>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</si>
  <si>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</si>
  <si>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</si>
  <si>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</si>
  <si>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</si>
  <si>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</si>
  <si>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</si>
  <si>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</si>
  <si>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</si>
  <si>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</si>
  <si>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</si>
  <si>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</si>
  <si>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</si>
  <si>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</si>
  <si>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</si>
  <si>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</si>
  <si>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</si>
  <si>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</si>
  <si>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</si>
  <si>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</si>
  <si>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</si>
  <si>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</si>
  <si>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</si>
  <si>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</si>
  <si>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</si>
  <si>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</si>
  <si>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</si>
  <si>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</si>
  <si>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</si>
  <si>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</si>
  <si>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</si>
  <si>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</si>
  <si>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</si>
  <si>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</si>
  <si>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</si>
  <si>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</si>
  <si>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</si>
  <si>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</si>
  <si>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</si>
  <si>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</si>
  <si>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</si>
  <si>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</si>
  <si>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</si>
  <si>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</si>
  <si>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</si>
  <si>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</si>
  <si>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</si>
  <si>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</si>
  <si>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</si>
  <si>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</si>
  <si>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</si>
  <si>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</si>
  <si>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</si>
  <si>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</si>
  <si>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</si>
  <si>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</si>
  <si>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</si>
  <si>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</si>
  <si>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</si>
  <si>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</si>
  <si>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</si>
  <si>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</si>
  <si>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</si>
  <si>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</si>
  <si>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</si>
  <si>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</si>
  <si>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</si>
  <si>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</si>
  <si>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</si>
  <si>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</si>
  <si>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</si>
  <si>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</si>
  <si>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</si>
  <si>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</si>
  <si>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</si>
  <si>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</si>
  <si>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</si>
  <si>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</si>
  <si>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</si>
  <si>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t>abril
2017</t>
  </si>
  <si>
    <t>outubro
2017</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</si>
  <si>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</si>
  <si>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</si>
  <si>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</si>
  <si>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</si>
  <si>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</si>
  <si>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</si>
  <si>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</si>
  <si>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</si>
  <si>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</si>
  <si>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</si>
  <si>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</si>
  <si>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</si>
  <si>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t>Fazendo uma análise por sexo, na Zona Euro,  verifica-se que a Grécia e a Eslováquia são os países com a maior diferença, entre a taxa de desemprego das mulheres e dos homens.</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</si>
  <si>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</si>
  <si>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</si>
  <si>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</si>
  <si>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</si>
  <si>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31 de janeiro de 2019</t>
  </si>
  <si>
    <t>remuneração média mensal base  - profissão</t>
  </si>
  <si>
    <t>Bra-gança</t>
  </si>
  <si>
    <t>Coim-bra</t>
  </si>
  <si>
    <t>Porta-legre</t>
  </si>
  <si>
    <t>Santa-rém</t>
  </si>
  <si>
    <t>Viana Castelo</t>
  </si>
  <si>
    <t>Repres. poder leg. e de órgãos exec., dirig., diret. e gestores executivos</t>
  </si>
  <si>
    <t>Repres.poder legisl.e de órg. exec.,dirig. super.adm. púb.,org.espec.,diret.e gest. empresas</t>
  </si>
  <si>
    <t>Diret.de serv.adm. e comerciais</t>
  </si>
  <si>
    <t>Diret.de prod.e de serviços espec.</t>
  </si>
  <si>
    <t xml:space="preserve">Diret.de hot.,restaur.e de out.serviços </t>
  </si>
  <si>
    <t>Especial.das ativ.intelet.e cientif.</t>
  </si>
  <si>
    <t>Especialistas das ciências físicas, matem., engen. e técnicas afins</t>
  </si>
  <si>
    <t>Profissionais de saúde</t>
  </si>
  <si>
    <t>Professores</t>
  </si>
  <si>
    <t xml:space="preserve">Espec. finanças,contab., organização adm., relações públicas e comerciais </t>
  </si>
  <si>
    <t>Especialistas em tecnologias de informação e comunicação (TIC)</t>
  </si>
  <si>
    <t>Especialistas em assuntos jurídicos, sociais, artísticos e culturais</t>
  </si>
  <si>
    <t>Técn. e prof. de nível intermédio</t>
  </si>
  <si>
    <t>Técnicos e profissões das ciências e engenharia, de nível intermédio</t>
  </si>
  <si>
    <t>Técnicos e prof., nível int.da saúde</t>
  </si>
  <si>
    <t>Téc.de nível intermédio, das áreas financ., admin. e dos negócios</t>
  </si>
  <si>
    <t>Técnicos de nível interm. dos serv. jurídicos, sociais, desp., culturais e sim.</t>
  </si>
  <si>
    <t xml:space="preserve">Técnicos das tecnologias de informação e comunicação </t>
  </si>
  <si>
    <t>Pessoal administrativo</t>
  </si>
  <si>
    <t xml:space="preserve">Emp. escritório, secretários em geral e operadores de proc. de dados </t>
  </si>
  <si>
    <t xml:space="preserve">Pessoal de apoio direto a clientes </t>
  </si>
  <si>
    <t>Oper. de dados, de contab., estatística, de serv. financ. e relac. com o registo</t>
  </si>
  <si>
    <t>Outro pessoal de apoio de tipo adm.</t>
  </si>
  <si>
    <t>Trab.dos serv.pessoais, de prot.e segur.e vendedores</t>
  </si>
  <si>
    <t>Trabalhadores dos serviços pessoais</t>
  </si>
  <si>
    <t>Vendedores</t>
  </si>
  <si>
    <t>Trab.dos cuidados pessoais e similares</t>
  </si>
  <si>
    <t>Pessoal dos serv.de proteção e seg.</t>
  </si>
  <si>
    <t>Agric.e trab.qualif.da agric.,da pesca e da floresta</t>
  </si>
  <si>
    <t>Agricult.e trab.qualif.da agricult.e prod.animal, orient.para o mercado</t>
  </si>
  <si>
    <t>Trab. qualificados da floresta, pesca e caça, orientados para o mercado</t>
  </si>
  <si>
    <t>Trab.qualif.da ind.,constr.e artific.</t>
  </si>
  <si>
    <t xml:space="preserve">Trab. qualificados da construção e sim., exceto eletricista </t>
  </si>
  <si>
    <t>Trab. qualificados da metalurgia, metalomecânica e similares</t>
  </si>
  <si>
    <t>Trab. qualif.da impressão, fabrico instr. precisão, joalheiros, artesãos e sim.</t>
  </si>
  <si>
    <t>Trab. qualificados eletricidade e eletrónica</t>
  </si>
  <si>
    <t xml:space="preserve">Trab. da transf. alimentos, madeira, vestuário e outras ind. e artesanato </t>
  </si>
  <si>
    <t>Oper.de inst.e máq.e trab.mont.</t>
  </si>
  <si>
    <t>Operadores de instal.fixas e máq.</t>
  </si>
  <si>
    <t>Trabalhadores da montagem</t>
  </si>
  <si>
    <t>Condut.de veículos e oper.equip.móveis</t>
  </si>
  <si>
    <t>Trabalhadores não qualificados</t>
  </si>
  <si>
    <t>Trabalhadores de limpeza</t>
  </si>
  <si>
    <t xml:space="preserve">Trab.n/qualif.agricult., prod.animal, pesca e floresta </t>
  </si>
  <si>
    <t>Trab.n/qualif. da indúst.ext., construç.,indúst.transf.e transp.</t>
  </si>
  <si>
    <t>Assistentes na prep.de refeições</t>
  </si>
  <si>
    <t>Vend.ambulante. (exceto de alim.) e prest.de serviços na rua</t>
  </si>
  <si>
    <t>Trab.dos resíd.de outros serv.element.</t>
  </si>
  <si>
    <t>Trab.sem profissão atribuida</t>
  </si>
  <si>
    <t>Outros trab.sem profissão atribuida</t>
  </si>
  <si>
    <r>
      <t xml:space="preserve">fonte:  GEP/MTSSS, Quadros de Pessoal.           </t>
    </r>
    <r>
      <rPr>
        <sz val="8"/>
        <color theme="7"/>
        <rFont val="Arial"/>
        <family val="2"/>
      </rPr>
      <t xml:space="preserve">Mais informação em:  </t>
    </r>
  </si>
  <si>
    <t>http://www.gep.msess.gov.pt</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</si>
  <si>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</si>
  <si>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</si>
  <si>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</si>
  <si>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</si>
  <si>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</si>
  <si>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</si>
  <si>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acidentes de trabalho  - actividade económica e nacionalidade</t>
  </si>
  <si>
    <t>Mortais</t>
  </si>
  <si>
    <t>Potuguesa</t>
  </si>
  <si>
    <t>Estrangeira</t>
  </si>
  <si>
    <t>Ignorada</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</si>
  <si>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</si>
  <si>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</si>
  <si>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</si>
  <si>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</si>
  <si>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</si>
  <si>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</si>
  <si>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</si>
  <si>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</si>
  <si>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</si>
  <si>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</si>
  <si>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</si>
  <si>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20 - Fabric. prod. Quím.e fibras sint. ou artific.</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</si>
  <si>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</si>
  <si>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</si>
  <si>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</si>
  <si>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</si>
  <si>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</si>
  <si>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</si>
  <si>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</si>
  <si>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</si>
  <si>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</si>
  <si>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</si>
  <si>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</si>
  <si>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</si>
  <si>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</si>
  <si>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</si>
  <si>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</si>
  <si>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</si>
  <si>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veíc. aut.</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</si>
  <si>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</si>
  <si>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</si>
  <si>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</si>
  <si>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</si>
  <si>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</si>
  <si>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</si>
  <si>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</si>
  <si>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</si>
  <si>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</si>
  <si>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</si>
  <si>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</si>
  <si>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</si>
  <si>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</si>
  <si>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</si>
  <si>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</si>
  <si>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</si>
  <si>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</si>
  <si>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</si>
  <si>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</si>
  <si>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</si>
  <si>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acidentes de trabalho  - grupo etário e nacionalidade</t>
  </si>
  <si>
    <t>Menos de 18 anos</t>
  </si>
  <si>
    <t>18 a 24 anos</t>
  </si>
  <si>
    <t>.</t>
  </si>
  <si>
    <t>25 a 34 anos</t>
  </si>
  <si>
    <t>35 a 44 anos</t>
  </si>
  <si>
    <t>45 a 54 anos</t>
  </si>
  <si>
    <t>55 a 64 anos</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</si>
  <si>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</si>
  <si>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</si>
  <si>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</si>
  <si>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Mais informação em:  http://www.gep.mtss.gov.pt/estatistica/acidentes/index.php</t>
  </si>
  <si>
    <t xml:space="preserve"> nota: Estónia, Grécia, Hungria e reino Unido - outubro de 2018 ; Bélgica (&lt; 25 anos), Croácia (&lt; 25 anos), Chipre (&lt; 25 anos), Roménia (&lt; 25 anos) e 
Eslovénia (&lt; 25 anos) - setembro de 2018.             : valor não disponível.       
</t>
  </si>
  <si>
    <t>Em novembro de 2018, a taxa de desemprego na Zona Euro diminuiu para 7,9 % (era 8,7 % em novembro de 2017);</t>
  </si>
  <si>
    <t>Em Portugal a taxa de desemprego manteve-se nos 6,6 % relativamente ao mês anterior.</t>
  </si>
  <si>
    <t xml:space="preserve">Chéquia (1,9 %), Alemanha (3,3 %) e Países Baixos (3,5 %) apresentam as taxas de desemprego mais baixas; a Grécia (18,6 %) e a Espanha (14,7 %) são os estados membros com valores  mais elevados. </t>
  </si>
  <si>
    <t>A taxa de desemprego para o grupo etário &lt;25 anos apresenta o valor mais baixo na Chéquia (4,9 %), registando o valor mais elevado na Grécia (38,5 %). Em Portugal,   regista-se   o  valor  de 19,4 %.</t>
  </si>
  <si>
    <t>52-Vendedores</t>
  </si>
  <si>
    <t>51-Trab. serviços pessoais</t>
  </si>
  <si>
    <t>91-Trabalhadores de limpeza</t>
  </si>
  <si>
    <t>93-Trab.n/qual. i.ext.,const.,i.transf. e transp.</t>
  </si>
  <si>
    <t xml:space="preserve">41-Emp. escrit., secret.e oper. proc. dados </t>
  </si>
  <si>
    <t>71-Trab.qualif.constr. e sim., exc.electric.</t>
  </si>
  <si>
    <t>75-Trab.tr.alim., mad., vest. e out. ind. e artes.</t>
  </si>
  <si>
    <t xml:space="preserve">  Transportes aéreos de passageiros</t>
  </si>
  <si>
    <t xml:space="preserve">  Férias organizadas</t>
  </si>
  <si>
    <t xml:space="preserve">  Jogos e apostas</t>
  </si>
  <si>
    <t xml:space="preserve">  Seguros relacionados com os transportes</t>
  </si>
  <si>
    <t xml:space="preserve">  Material impresso diverso e artigos de papelaria e de desenho</t>
  </si>
  <si>
    <t xml:space="preserve">  Combustíveis líquidos</t>
  </si>
  <si>
    <t xml:space="preserve">  Pequenos eletrodomésticos</t>
  </si>
  <si>
    <t xml:space="preserve">  Serviços de alojamento</t>
  </si>
  <si>
    <t xml:space="preserve">  Combustíveis e lubrificantes para equipamento para transporte pessoal</t>
  </si>
  <si>
    <t xml:space="preserve">  Outros artigos e acessórios de vestuário</t>
  </si>
  <si>
    <t xml:space="preserve">         … em Parentalidade </t>
  </si>
  <si>
    <t>notas: dados sujeitos a atualizações; situação da base de dados a 31/dezembro/2018.</t>
  </si>
  <si>
    <t>notas: dados sujeitos a atualizações; situação da base de dados 1/janeiro/2019.</t>
  </si>
  <si>
    <t>notas: dados sujeitos a atualizações .</t>
  </si>
  <si>
    <t>notas: dados sujeitos a atualizações;   a partir de 2005 apenas são contabilizados beneficiários com lançamento cujo o motivo tenha sido "concessão normal".;  (a) DLD - Desempregados de Longa Duração".</t>
  </si>
  <si>
    <t>novembro de 2018</t>
  </si>
  <si>
    <t>fonte:  Eurostat, dados extraídos em 24/01/2019.</t>
  </si>
  <si>
    <t>Redução de Horário de Trabalho</t>
  </si>
  <si>
    <t>Suspensão Temporária</t>
  </si>
  <si>
    <t>nota1: situação da base de dados em 1/janeiro/2019.</t>
  </si>
  <si>
    <t>2005</t>
  </si>
  <si>
    <t>2006</t>
  </si>
  <si>
    <t>2007</t>
  </si>
  <si>
    <t>2008</t>
  </si>
  <si>
    <t>2009</t>
  </si>
  <si>
    <t>2010</t>
  </si>
  <si>
    <t>2011</t>
  </si>
  <si>
    <t>2012</t>
  </si>
  <si>
    <t>nota2: a partir de 2005 apenas são contabilizados beneficiários com lançamento cujo o motivo tenha sido "Concessão Normal".</t>
  </si>
  <si>
    <t>nota3: situação da base de dados em 6/fevereiro/2018.</t>
  </si>
  <si>
    <t>3.º trimestre</t>
  </si>
  <si>
    <t>4.º trimestre</t>
  </si>
  <si>
    <t>1.º trimestre</t>
  </si>
  <si>
    <t>2.º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</si>
</sst>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s>
  <fonts count="141"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6"/>
      <color indexed="63"/>
      <name val="Small Fonts"/>
      <family val="2"/>
    </font>
    <font>
      <b/>
      <sz val="9"/>
      <color theme="7"/>
      <name val="Arial"/>
      <family val="2"/>
    </font>
    <font>
      <b/>
      <sz val="9"/>
      <color rgb="FFCC0000"/>
      <name val="Arial"/>
      <family val="2"/>
    </font>
    <font>
      <b/>
      <sz val="9"/>
      <color indexed="20"/>
      <name val="Arial"/>
      <family val="2"/>
    </font>
    <font>
      <u/>
      <sz val="8"/>
      <color theme="7"/>
      <name val="Arial"/>
      <family val="2"/>
    </font>
    <font>
      <b/>
      <sz val="8"/>
      <color theme="7"/>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s>
  <borders count="8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thin">
        <color theme="3"/>
      </left>
      <right style="thin">
        <color theme="3"/>
      </right>
      <top/>
      <bottom/>
      <diagonal/>
    </border>
    <border>
      <left/>
      <right style="dashed">
        <color theme="0" tint="-0.24994659260841701"/>
      </right>
      <top style="thin">
        <color theme="0" tint="-0.24994659260841701"/>
      </top>
      <bottom style="thin">
        <color theme="0" tint="-0.24994659260841701"/>
      </bottom>
      <diagonal/>
    </border>
    <border>
      <left style="thin">
        <color theme="7"/>
      </left>
      <right/>
      <top style="thin">
        <color theme="7"/>
      </top>
      <bottom/>
      <diagonal/>
    </border>
    <border>
      <left/>
      <right style="thin">
        <color theme="7"/>
      </right>
      <top style="thin">
        <color theme="7"/>
      </top>
      <bottom/>
      <diagonal/>
    </border>
    <border>
      <left/>
      <right/>
      <top style="thin">
        <color theme="0" tint="-0.14996795556505021"/>
      </top>
      <bottom style="thin">
        <color theme="0" tint="-0.14996795556505021"/>
      </bottom>
      <diagonal/>
    </border>
    <border>
      <left style="dashed">
        <color theme="0" tint="-0.14993743705557422"/>
      </left>
      <right/>
      <top style="thin">
        <color theme="0" tint="-0.14996795556505021"/>
      </top>
      <bottom style="thin">
        <color theme="0" tint="-0.14996795556505021"/>
      </bottom>
      <diagonal/>
    </border>
    <border>
      <left style="thin">
        <color theme="7"/>
      </left>
      <right/>
      <top/>
      <bottom style="thin">
        <color theme="7"/>
      </bottom>
      <diagonal/>
    </border>
    <border>
      <left/>
      <right style="thin">
        <color theme="7"/>
      </right>
      <top/>
      <bottom style="thin">
        <color theme="7"/>
      </bottom>
      <diagonal/>
    </border>
    <border>
      <left style="dashed">
        <color theme="0" tint="-0.14993743705557422"/>
      </left>
      <right/>
      <top/>
      <bottom style="thin">
        <color indexed="22"/>
      </bottom>
      <diagonal/>
    </border>
  </borders>
  <cellStyleXfs count="320">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4" applyNumberFormat="0" applyBorder="0" applyProtection="0">
      <alignment horizontal="center"/>
    </xf>
    <xf numFmtId="0" fontId="105" fillId="0" borderId="0" applyFill="0" applyBorder="0" applyProtection="0"/>
    <xf numFmtId="0" fontId="104" fillId="42" borderId="55"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175"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1" fillId="0" borderId="0" applyFont="0" applyFill="0" applyBorder="0" applyAlignment="0" applyProtection="0"/>
    <xf numFmtId="0" fontId="97" fillId="0" borderId="0" applyNumberFormat="0" applyFill="0" applyBorder="0" applyAlignment="0" applyProtection="0">
      <alignment vertical="top"/>
      <protection locked="0"/>
    </xf>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8" fillId="0" borderId="0" applyProtection="0"/>
    <xf numFmtId="0" fontId="8" fillId="0" borderId="0"/>
    <xf numFmtId="0" fontId="8" fillId="0" borderId="0"/>
  </cellStyleXfs>
  <cellXfs count="1623">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6"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6"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6"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6" fontId="79" fillId="25" borderId="0" xfId="62" applyNumberFormat="1" applyFont="1" applyFill="1" applyBorder="1" applyAlignment="1">
      <alignment horizontal="right" indent="2"/>
    </xf>
    <xf numFmtId="0" fontId="79" fillId="25" borderId="0" xfId="62" applyFont="1" applyFill="1" applyBorder="1"/>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9" fillId="36" borderId="0" xfId="62" applyFont="1" applyFill="1" applyBorder="1"/>
    <xf numFmtId="0" fontId="34" fillId="36" borderId="0" xfId="62" applyFont="1" applyFill="1" applyBorder="1" applyAlignment="1">
      <alignment vertical="center"/>
    </xf>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6"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6" borderId="0" xfId="51" applyFont="1" applyFill="1" applyBorder="1"/>
    <xf numFmtId="0" fontId="8" fillId="26" borderId="0" xfId="51" applyFont="1" applyFill="1" applyBorder="1"/>
    <xf numFmtId="0" fontId="47" fillId="26" borderId="0" xfId="51" applyFont="1" applyFill="1" applyBorder="1"/>
    <xf numFmtId="0" fontId="70" fillId="26" borderId="0"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62"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6"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6"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166" fontId="76" fillId="27" borderId="0" xfId="40" applyNumberFormat="1" applyFont="1" applyFill="1" applyBorder="1" applyAlignment="1">
      <alignment horizontal="right" wrapText="1" indent="1"/>
    </xf>
    <xf numFmtId="166"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6"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6" fontId="73" fillId="26" borderId="0" xfId="62" applyNumberFormat="1" applyFont="1" applyFill="1" applyBorder="1" applyAlignment="1">
      <alignment horizontal="center"/>
    </xf>
    <xf numFmtId="166"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49" fontId="76" fillId="25" borderId="0" xfId="70" applyNumberFormat="1" applyFont="1" applyFill="1" applyBorder="1" applyAlignment="1">
      <alignment horizontal="left" indent="1"/>
    </xf>
    <xf numFmtId="0" fontId="76" fillId="0" borderId="0" xfId="70" applyFont="1" applyFill="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35" fillId="24" borderId="0" xfId="40" applyFont="1" applyFill="1" applyBorder="1" applyAlignment="1">
      <alignment horizontal="left" vertical="top" wrapText="1"/>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0" fontId="17" fillId="25" borderId="58"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166"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166" fontId="76" fillId="26" borderId="0" xfId="59" applyNumberFormat="1" applyFont="1" applyFill="1" applyBorder="1" applyAlignment="1">
      <alignment horizontal="right"/>
    </xf>
    <xf numFmtId="166" fontId="18" fillId="26" borderId="0" xfId="59" applyNumberFormat="1" applyFont="1" applyFill="1" applyBorder="1" applyAlignment="1">
      <alignment horizontal="right"/>
    </xf>
    <xf numFmtId="166" fontId="18" fillId="26" borderId="0" xfId="59" applyNumberFormat="1" applyFont="1" applyFill="1" applyBorder="1" applyAlignment="1">
      <alignment horizontal="right" indent="1"/>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7"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6" fontId="76" fillId="25" borderId="0" xfId="59" applyNumberFormat="1" applyFont="1" applyFill="1" applyBorder="1" applyAlignment="1">
      <alignment horizontal="right" indent="1"/>
    </xf>
    <xf numFmtId="169" fontId="17" fillId="25" borderId="11" xfId="70" applyNumberFormat="1" applyFont="1" applyFill="1" applyBorder="1" applyAlignment="1">
      <alignment horizontal="center"/>
    </xf>
    <xf numFmtId="170"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6" fontId="9" fillId="26" borderId="0" xfId="70" applyNumberFormat="1" applyFont="1" applyFill="1" applyBorder="1" applyAlignment="1">
      <alignment horizontal="right" indent="3"/>
    </xf>
    <xf numFmtId="166" fontId="98" fillId="26" borderId="0" xfId="70" applyNumberFormat="1" applyFont="1" applyFill="1" applyBorder="1" applyAlignment="1">
      <alignment horizontal="right" indent="3"/>
    </xf>
    <xf numFmtId="0" fontId="111" fillId="25" borderId="0" xfId="70" applyFont="1" applyFill="1" applyBorder="1" applyAlignment="1">
      <alignment horizontal="left" vertical="center"/>
    </xf>
    <xf numFmtId="0" fontId="0" fillId="25" borderId="22" xfId="51" applyFont="1" applyFill="1" applyBorder="1"/>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8" fillId="36" borderId="0" xfId="62" applyFill="1" applyBorder="1" applyAlignment="1">
      <alignment horizontal="right" vertical="center"/>
    </xf>
    <xf numFmtId="0" fontId="8" fillId="36" borderId="0" xfId="62" applyFill="1" applyBorder="1" applyAlignment="1">
      <alignment horizontal="right"/>
    </xf>
    <xf numFmtId="0" fontId="17" fillId="26" borderId="12" xfId="70" applyFont="1" applyFill="1" applyBorder="1" applyAlignment="1">
      <alignment horizont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6"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2" fillId="27" borderId="0" xfId="61" applyNumberFormat="1" applyFont="1" applyFill="1" applyBorder="1" applyAlignment="1">
      <alignment horizontal="center" wrapText="1"/>
    </xf>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1"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6"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2"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2"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2" xfId="0" applyNumberFormat="1" applyFont="1" applyFill="1" applyBorder="1" applyAlignment="1">
      <alignment horizontal="center"/>
    </xf>
    <xf numFmtId="3" fontId="76" fillId="25" borderId="0" xfId="62" applyNumberFormat="1" applyFont="1" applyFill="1" applyBorder="1" applyAlignment="1"/>
    <xf numFmtId="1" fontId="17" fillId="25" borderId="62"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3" xfId="62" applyFont="1" applyFill="1" applyBorder="1" applyAlignment="1">
      <alignment vertical="top"/>
    </xf>
    <xf numFmtId="0" fontId="81" fillId="26" borderId="64"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2"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0" fontId="19" fillId="0" borderId="0" xfId="70" applyFont="1" applyAlignment="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6" fontId="18" fillId="27" borderId="68" xfId="40" applyNumberFormat="1" applyFont="1" applyFill="1" applyBorder="1" applyAlignment="1">
      <alignment horizontal="right" wrapText="1" indent="1"/>
    </xf>
    <xf numFmtId="166" fontId="76" fillId="27" borderId="69" xfId="40" applyNumberFormat="1" applyFont="1" applyFill="1" applyBorder="1" applyAlignment="1">
      <alignment horizontal="right" wrapText="1" indent="1"/>
    </xf>
    <xf numFmtId="166" fontId="18" fillId="27" borderId="69" xfId="40" applyNumberFormat="1" applyFont="1" applyFill="1" applyBorder="1" applyAlignment="1">
      <alignment horizontal="right" wrapText="1" indent="1"/>
    </xf>
    <xf numFmtId="166"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6" fontId="76" fillId="27" borderId="68"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3" fontId="18" fillId="36" borderId="0" xfId="62" applyNumberFormat="1" applyFont="1" applyFill="1" applyAlignment="1">
      <alignment horizontal="right" vertical="center" wrapText="1"/>
    </xf>
    <xf numFmtId="166" fontId="76" fillId="26" borderId="10" xfId="0" applyNumberFormat="1" applyFont="1" applyFill="1" applyBorder="1" applyAlignment="1">
      <alignment horizontal="right" vertical="center" indent="2"/>
    </xf>
    <xf numFmtId="166"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8" fillId="26" borderId="0" xfId="70" applyNumberFormat="1" applyFont="1" applyFill="1" applyBorder="1" applyAlignment="1">
      <alignment horizontal="right"/>
    </xf>
    <xf numFmtId="1" fontId="118" fillId="26" borderId="0" xfId="70" applyNumberFormat="1" applyFont="1" applyFill="1" applyBorder="1" applyAlignment="1">
      <alignment horizontal="right"/>
    </xf>
    <xf numFmtId="0" fontId="119" fillId="26" borderId="0" xfId="70" applyFont="1" applyFill="1"/>
    <xf numFmtId="2" fontId="120" fillId="26" borderId="0" xfId="70" applyNumberFormat="1" applyFont="1" applyFill="1" applyBorder="1" applyAlignment="1">
      <alignment horizontal="center"/>
    </xf>
    <xf numFmtId="0" fontId="119" fillId="26" borderId="0" xfId="70" applyFont="1" applyFill="1" applyBorder="1"/>
    <xf numFmtId="0" fontId="17" fillId="26" borderId="11" xfId="70" applyFont="1" applyFill="1" applyBorder="1" applyAlignment="1">
      <alignment horizontal="center"/>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0"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6"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122"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6"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0" fontId="123"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17"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0" fontId="125" fillId="26" borderId="0" xfId="70" applyFont="1" applyFill="1" applyBorder="1" applyAlignment="1">
      <alignment horizontal="left"/>
    </xf>
    <xf numFmtId="0" fontId="117" fillId="24" borderId="0" xfId="40" applyFont="1" applyFill="1" applyBorder="1" applyAlignment="1">
      <alignment horizontal="left" indent="1"/>
    </xf>
    <xf numFmtId="0" fontId="126" fillId="25" borderId="19" xfId="70" applyFont="1" applyFill="1" applyBorder="1"/>
    <xf numFmtId="0" fontId="118"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19" fillId="25" borderId="0" xfId="70" applyFont="1" applyFill="1" applyBorder="1"/>
    <xf numFmtId="0" fontId="117" fillId="25" borderId="0" xfId="70" applyFont="1" applyFill="1" applyBorder="1"/>
    <xf numFmtId="3" fontId="117"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19" fillId="25" borderId="0" xfId="70" applyFont="1" applyFill="1" applyBorder="1" applyAlignment="1">
      <alignment vertical="center"/>
    </xf>
    <xf numFmtId="0" fontId="117" fillId="25" borderId="0" xfId="70" applyFont="1" applyFill="1" applyBorder="1" applyAlignment="1">
      <alignment vertical="center"/>
    </xf>
    <xf numFmtId="0" fontId="119" fillId="25" borderId="0" xfId="70" applyFont="1" applyFill="1" applyBorder="1" applyAlignment="1">
      <alignment vertical="top"/>
    </xf>
    <xf numFmtId="0" fontId="118" fillId="25" borderId="0" xfId="70" applyFont="1" applyFill="1" applyBorder="1" applyAlignment="1">
      <alignment horizontal="right"/>
    </xf>
    <xf numFmtId="166" fontId="76" fillId="27" borderId="77" xfId="40" applyNumberFormat="1" applyFont="1" applyFill="1" applyBorder="1" applyAlignment="1">
      <alignment horizontal="right" wrapText="1" indent="1"/>
    </xf>
    <xf numFmtId="166" fontId="18" fillId="27" borderId="77" xfId="40" applyNumberFormat="1" applyFont="1" applyFill="1" applyBorder="1" applyAlignment="1">
      <alignment horizontal="right" wrapText="1" indent="1"/>
    </xf>
    <xf numFmtId="166" fontId="18" fillId="27" borderId="68" xfId="40" applyNumberFormat="1" applyFont="1" applyFill="1" applyBorder="1" applyAlignment="1">
      <alignment horizontal="center" wrapText="1"/>
    </xf>
    <xf numFmtId="166" fontId="18" fillId="27" borderId="77" xfId="40" applyNumberFormat="1" applyFont="1" applyFill="1" applyBorder="1" applyAlignment="1">
      <alignment horizontal="center" wrapText="1"/>
    </xf>
    <xf numFmtId="176" fontId="29" fillId="27" borderId="68" xfId="220" applyNumberFormat="1" applyFont="1" applyFill="1" applyBorder="1" applyAlignment="1">
      <alignment horizontal="center" wrapText="1"/>
    </xf>
    <xf numFmtId="176" fontId="29" fillId="27" borderId="77"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7"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7"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7"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176"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6" fontId="130"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17"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0" fontId="117" fillId="26" borderId="0" xfId="70" applyNumberFormat="1" applyFont="1" applyFill="1" applyBorder="1" applyAlignment="1">
      <alignment horizontal="right" vertical="center" wrapText="1"/>
    </xf>
    <xf numFmtId="165" fontId="117" fillId="26" borderId="0" xfId="70" applyNumberFormat="1" applyFont="1" applyFill="1" applyBorder="1" applyAlignment="1">
      <alignment horizontal="right" vertical="center" wrapText="1" indent="2"/>
    </xf>
    <xf numFmtId="3" fontId="117" fillId="26" borderId="0" xfId="70" applyNumberFormat="1" applyFont="1" applyFill="1" applyBorder="1" applyAlignment="1">
      <alignment horizontal="right" vertical="center" wrapText="1"/>
    </xf>
    <xf numFmtId="166" fontId="117"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7" fillId="25" borderId="0" xfId="63" applyFont="1" applyFill="1" applyBorder="1" applyAlignment="1">
      <alignment horizontal="left" vertical="center" wrapText="1"/>
    </xf>
    <xf numFmtId="0" fontId="117"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0"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6"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0" fontId="117" fillId="26" borderId="0" xfId="70" applyNumberFormat="1" applyFont="1" applyFill="1" applyBorder="1" applyAlignment="1">
      <alignment horizontal="right" vertical="center"/>
    </xf>
    <xf numFmtId="165" fontId="117" fillId="26" borderId="0" xfId="70" applyNumberFormat="1" applyFont="1" applyFill="1" applyBorder="1" applyAlignment="1">
      <alignment horizontal="right" vertical="center" indent="2"/>
    </xf>
    <xf numFmtId="0" fontId="117" fillId="27" borderId="0" xfId="66" applyFont="1" applyFill="1" applyBorder="1" applyAlignment="1">
      <alignment horizontal="left" vertical="center"/>
    </xf>
    <xf numFmtId="0" fontId="117" fillId="27" borderId="0" xfId="40" applyFont="1" applyFill="1" applyBorder="1" applyAlignment="1">
      <alignment vertical="center"/>
    </xf>
    <xf numFmtId="170"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19" fillId="0" borderId="0" xfId="70" applyFont="1"/>
    <xf numFmtId="0" fontId="117"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19" fillId="25" borderId="0" xfId="70" applyNumberFormat="1" applyFont="1" applyFill="1" applyBorder="1" applyAlignment="1">
      <alignment vertical="top"/>
    </xf>
    <xf numFmtId="0" fontId="119" fillId="26" borderId="32" xfId="62" applyFont="1" applyFill="1" applyBorder="1" applyAlignment="1">
      <alignment vertical="center"/>
    </xf>
    <xf numFmtId="0" fontId="124" fillId="26" borderId="31" xfId="62" applyFont="1" applyFill="1" applyBorder="1" applyAlignment="1">
      <alignment vertical="center"/>
    </xf>
    <xf numFmtId="0" fontId="76" fillId="25" borderId="0" xfId="62" applyFont="1" applyFill="1" applyBorder="1" applyAlignment="1">
      <alignment vertical="center"/>
    </xf>
    <xf numFmtId="0" fontId="17" fillId="25" borderId="12" xfId="0" applyFont="1" applyFill="1" applyBorder="1" applyAlignment="1">
      <alignment horizontal="center"/>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176" fontId="29" fillId="27" borderId="69" xfId="220" applyNumberFormat="1" applyFont="1" applyFill="1" applyBorder="1" applyAlignment="1">
      <alignment horizontal="center" wrapText="1"/>
    </xf>
    <xf numFmtId="0" fontId="76" fillId="25" borderId="0" xfId="0" applyFont="1" applyFill="1" applyBorder="1" applyAlignment="1">
      <alignment horizontal="left"/>
    </xf>
    <xf numFmtId="0" fontId="11" fillId="25" borderId="0" xfId="0" applyFont="1" applyFill="1" applyBorder="1"/>
    <xf numFmtId="0" fontId="16" fillId="25" borderId="0" xfId="0" applyFont="1" applyFill="1" applyBorder="1"/>
    <xf numFmtId="0" fontId="17" fillId="26" borderId="52" xfId="0" applyFont="1" applyFill="1" applyBorder="1" applyAlignment="1">
      <alignment horizontal="center"/>
    </xf>
    <xf numFmtId="0" fontId="17" fillId="26" borderId="11" xfId="0" applyFont="1" applyFill="1" applyBorder="1" applyAlignment="1">
      <alignment horizontal="center"/>
    </xf>
    <xf numFmtId="0" fontId="17" fillId="26" borderId="13" xfId="62" applyFont="1" applyFill="1" applyBorder="1" applyAlignment="1">
      <alignment horizontal="center" vertical="center"/>
    </xf>
    <xf numFmtId="3" fontId="118" fillId="26" borderId="0" xfId="70" applyNumberFormat="1" applyFont="1" applyFill="1" applyBorder="1" applyAlignment="1" applyProtection="1">
      <alignment horizontal="right"/>
      <protection locked="0"/>
    </xf>
    <xf numFmtId="0" fontId="17" fillId="25" borderId="67" xfId="0" applyFont="1" applyFill="1" applyBorder="1" applyAlignment="1">
      <alignment horizontal="center"/>
    </xf>
    <xf numFmtId="0" fontId="17" fillId="25" borderId="56" xfId="62" applyFont="1" applyFill="1" applyBorder="1" applyAlignment="1">
      <alignment horizontal="center"/>
    </xf>
    <xf numFmtId="0" fontId="17" fillId="25" borderId="12" xfId="62" applyFont="1" applyFill="1" applyBorder="1" applyAlignment="1">
      <alignment horizontal="center"/>
    </xf>
    <xf numFmtId="165" fontId="9" fillId="26" borderId="0" xfId="0" applyNumberFormat="1" applyFont="1" applyFill="1" applyBorder="1" applyAlignment="1">
      <alignment horizontal="right" indent="1"/>
    </xf>
    <xf numFmtId="166" fontId="134" fillId="26" borderId="0" xfId="62" applyNumberFormat="1" applyFont="1" applyFill="1" applyBorder="1" applyAlignment="1">
      <alignment horizontal="right" indent="1"/>
    </xf>
    <xf numFmtId="166" fontId="134" fillId="26" borderId="10" xfId="62" applyNumberFormat="1" applyFont="1" applyFill="1" applyBorder="1" applyAlignment="1">
      <alignment horizontal="right" indent="1"/>
    </xf>
    <xf numFmtId="0" fontId="17" fillId="25" borderId="18" xfId="70" applyFont="1" applyFill="1" applyBorder="1" applyAlignment="1">
      <alignment horizontal="right"/>
    </xf>
    <xf numFmtId="3" fontId="84" fillId="26" borderId="0" xfId="70" applyNumberFormat="1" applyFont="1" applyFill="1" applyBorder="1" applyAlignment="1">
      <alignment horizontal="left"/>
    </xf>
    <xf numFmtId="3" fontId="117" fillId="27" borderId="0" xfId="40" applyNumberFormat="1" applyFont="1" applyFill="1" applyBorder="1" applyAlignment="1">
      <alignment vertical="center" wrapText="1"/>
    </xf>
    <xf numFmtId="3" fontId="128" fillId="26"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9" fillId="25" borderId="0" xfId="70" applyNumberFormat="1" applyFont="1" applyFill="1" applyBorder="1" applyAlignment="1">
      <alignment horizontal="right"/>
    </xf>
    <xf numFmtId="3" fontId="14" fillId="26" borderId="0" xfId="70" applyNumberFormat="1" applyFont="1" applyFill="1" applyBorder="1" applyAlignment="1">
      <alignment horizontal="right" vertical="center"/>
    </xf>
    <xf numFmtId="3" fontId="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3" fontId="9" fillId="26" borderId="0" xfId="70" applyNumberFormat="1" applyFont="1" applyFill="1" applyBorder="1" applyAlignment="1">
      <alignment horizontal="right"/>
    </xf>
    <xf numFmtId="0" fontId="8" fillId="25" borderId="0" xfId="78" applyFill="1" applyBorder="1"/>
    <xf numFmtId="0" fontId="8" fillId="25" borderId="19" xfId="72" applyFont="1" applyFill="1" applyBorder="1"/>
    <xf numFmtId="0" fontId="35" fillId="25" borderId="0" xfId="62" applyFont="1" applyFill="1" applyBorder="1"/>
    <xf numFmtId="0" fontId="89" fillId="25" borderId="0" xfId="62" applyFont="1" applyFill="1" applyBorder="1" applyAlignment="1">
      <alignment horizontal="left"/>
    </xf>
    <xf numFmtId="164" fontId="116" fillId="37" borderId="0" xfId="40" applyNumberFormat="1" applyFont="1" applyFill="1" applyBorder="1" applyAlignment="1">
      <alignment vertical="center" readingOrder="1"/>
    </xf>
    <xf numFmtId="0" fontId="11" fillId="25" borderId="0" xfId="0" applyFont="1" applyFill="1" applyBorder="1"/>
    <xf numFmtId="0" fontId="17" fillId="25" borderId="0" xfId="70" applyFont="1" applyFill="1" applyBorder="1" applyAlignment="1">
      <alignment horizontal="left"/>
    </xf>
    <xf numFmtId="0" fontId="15" fillId="25" borderId="22" xfId="70" applyFont="1" applyFill="1" applyBorder="1" applyAlignment="1">
      <alignment horizontal="left"/>
    </xf>
    <xf numFmtId="3" fontId="84" fillId="26" borderId="0" xfId="70" applyNumberFormat="1" applyFont="1" applyFill="1" applyBorder="1" applyAlignment="1">
      <alignment horizontal="left"/>
    </xf>
    <xf numFmtId="0" fontId="17" fillId="25" borderId="12" xfId="51" applyFont="1" applyFill="1" applyBorder="1" applyAlignment="1">
      <alignment horizontal="center" vertical="center"/>
    </xf>
    <xf numFmtId="0" fontId="22" fillId="24" borderId="0" xfId="61" applyFont="1" applyFill="1" applyBorder="1" applyAlignment="1">
      <alignment horizontal="left" wrapText="1"/>
    </xf>
    <xf numFmtId="0" fontId="16" fillId="25" borderId="0" xfId="0" applyFont="1" applyFill="1" applyBorder="1"/>
    <xf numFmtId="0" fontId="39" fillId="25" borderId="0" xfId="0" applyFont="1" applyFill="1" applyBorder="1" applyAlignment="1">
      <alignment horizontal="left"/>
    </xf>
    <xf numFmtId="0" fontId="14" fillId="25" borderId="22" xfId="70" applyFont="1" applyFill="1" applyBorder="1" applyAlignment="1">
      <alignment horizontal="left"/>
    </xf>
    <xf numFmtId="0" fontId="9" fillId="25" borderId="22" xfId="70" applyFont="1" applyFill="1" applyBorder="1"/>
    <xf numFmtId="0" fontId="18" fillId="25" borderId="22" xfId="70" applyFont="1" applyFill="1" applyBorder="1"/>
    <xf numFmtId="0" fontId="126" fillId="25" borderId="0" xfId="70" applyFont="1" applyFill="1" applyBorder="1"/>
    <xf numFmtId="0" fontId="44" fillId="0" borderId="0" xfId="70" applyFont="1" applyBorder="1"/>
    <xf numFmtId="172" fontId="18" fillId="25" borderId="0" xfId="70" applyNumberFormat="1" applyFont="1" applyFill="1" applyBorder="1" applyAlignment="1"/>
    <xf numFmtId="0" fontId="119" fillId="25" borderId="20" xfId="70" applyFont="1" applyFill="1" applyBorder="1" applyAlignment="1">
      <alignment vertical="center"/>
    </xf>
    <xf numFmtId="0" fontId="20" fillId="38" borderId="79" xfId="70" applyFont="1" applyFill="1" applyBorder="1" applyAlignment="1">
      <alignment horizontal="center" vertical="center"/>
    </xf>
    <xf numFmtId="0" fontId="15" fillId="25" borderId="22" xfId="70" applyFont="1" applyFill="1" applyBorder="1" applyAlignment="1"/>
    <xf numFmtId="0" fontId="15" fillId="25" borderId="23" xfId="70" applyFont="1" applyFill="1" applyBorder="1" applyAlignment="1"/>
    <xf numFmtId="0" fontId="77" fillId="25" borderId="0" xfId="70" applyFont="1" applyFill="1" applyBorder="1"/>
    <xf numFmtId="0" fontId="80" fillId="25" borderId="0" xfId="70" applyFont="1" applyFill="1" applyBorder="1" applyAlignment="1">
      <alignment vertical="center"/>
    </xf>
    <xf numFmtId="0" fontId="30" fillId="25" borderId="0" xfId="70" applyFont="1" applyFill="1" applyBorder="1"/>
    <xf numFmtId="0" fontId="76" fillId="25" borderId="0" xfId="70" applyFont="1" applyFill="1" applyBorder="1"/>
    <xf numFmtId="3" fontId="8" fillId="26" borderId="19" xfId="70" applyNumberFormat="1" applyFill="1" applyBorder="1" applyAlignment="1">
      <alignment horizontal="center"/>
    </xf>
    <xf numFmtId="3" fontId="17" fillId="26" borderId="19" xfId="40" applyNumberFormat="1" applyFont="1" applyFill="1" applyBorder="1" applyAlignment="1">
      <alignment horizontal="right" wrapText="1"/>
    </xf>
    <xf numFmtId="164" fontId="76" fillId="26" borderId="19" xfId="40" applyNumberFormat="1" applyFont="1" applyFill="1" applyBorder="1" applyAlignment="1">
      <alignment horizontal="right" indent="1"/>
    </xf>
    <xf numFmtId="0" fontId="77" fillId="26" borderId="19" xfId="70" applyFont="1" applyFill="1" applyBorder="1"/>
    <xf numFmtId="0" fontId="8" fillId="26" borderId="19" xfId="70" applyFill="1" applyBorder="1"/>
    <xf numFmtId="165" fontId="77" fillId="26" borderId="19" xfId="70" applyNumberFormat="1" applyFont="1" applyFill="1" applyBorder="1" applyAlignment="1">
      <alignment horizontal="center" vertical="center"/>
    </xf>
    <xf numFmtId="165" fontId="8" fillId="26" borderId="19" xfId="70" applyNumberFormat="1" applyFont="1" applyFill="1" applyBorder="1" applyAlignment="1">
      <alignment horizontal="center" vertical="center"/>
    </xf>
    <xf numFmtId="0" fontId="80" fillId="26" borderId="19" xfId="70" applyFont="1" applyFill="1" applyBorder="1" applyAlignment="1">
      <alignment vertical="center"/>
    </xf>
    <xf numFmtId="165" fontId="30" fillId="26" borderId="19" xfId="70" applyNumberFormat="1" applyFont="1" applyFill="1" applyBorder="1" applyAlignment="1">
      <alignment horizontal="center" vertical="center"/>
    </xf>
    <xf numFmtId="165" fontId="76" fillId="26" borderId="19" xfId="70" applyNumberFormat="1" applyFont="1" applyFill="1" applyBorder="1" applyAlignment="1">
      <alignment horizontal="center" vertical="center"/>
    </xf>
    <xf numFmtId="0" fontId="122" fillId="25" borderId="19" xfId="68" applyNumberFormat="1" applyFont="1" applyFill="1" applyBorder="1" applyAlignment="1" applyProtection="1">
      <alignment vertical="justify" wrapText="1"/>
      <protection locked="0"/>
    </xf>
    <xf numFmtId="3" fontId="17" fillId="26" borderId="18" xfId="40" applyNumberFormat="1" applyFont="1" applyFill="1" applyBorder="1" applyAlignment="1">
      <alignment horizontal="right" wrapText="1"/>
    </xf>
    <xf numFmtId="3" fontId="15" fillId="26" borderId="21" xfId="70" applyNumberFormat="1" applyFont="1" applyFill="1" applyBorder="1" applyAlignment="1">
      <alignment horizontal="center"/>
    </xf>
    <xf numFmtId="0" fontId="0" fillId="26" borderId="23" xfId="51" applyFont="1" applyFill="1" applyBorder="1"/>
    <xf numFmtId="0" fontId="0" fillId="26" borderId="20" xfId="51" applyFont="1" applyFill="1" applyBorder="1"/>
    <xf numFmtId="0" fontId="8" fillId="26" borderId="20" xfId="51" applyFont="1" applyFill="1" applyBorder="1"/>
    <xf numFmtId="0" fontId="47" fillId="26" borderId="20" xfId="51" applyFont="1" applyFill="1" applyBorder="1"/>
    <xf numFmtId="0" fontId="100" fillId="27" borderId="20" xfId="61" applyFont="1" applyFill="1" applyBorder="1" applyAlignment="1">
      <alignment horizontal="left" indent="1"/>
    </xf>
    <xf numFmtId="0" fontId="101" fillId="26" borderId="20" xfId="51" applyFont="1" applyFill="1" applyBorder="1"/>
    <xf numFmtId="49" fontId="11" fillId="25" borderId="0" xfId="51" applyNumberFormat="1" applyFont="1" applyFill="1" applyBorder="1"/>
    <xf numFmtId="0" fontId="15" fillId="25" borderId="0" xfId="51" applyFont="1" applyFill="1" applyBorder="1" applyAlignment="1">
      <alignment horizontal="center"/>
    </xf>
    <xf numFmtId="0" fontId="16" fillId="26" borderId="0" xfId="51" applyFont="1" applyFill="1" applyBorder="1"/>
    <xf numFmtId="0" fontId="11" fillId="26" borderId="0" xfId="51" applyFont="1" applyFill="1" applyBorder="1"/>
    <xf numFmtId="0" fontId="34" fillId="26" borderId="0" xfId="51" applyFont="1" applyFill="1" applyBorder="1"/>
    <xf numFmtId="0" fontId="12" fillId="26" borderId="0" xfId="51" applyFont="1" applyFill="1" applyBorder="1"/>
    <xf numFmtId="0" fontId="71" fillId="26" borderId="0" xfId="51" applyFont="1" applyFill="1" applyBorder="1"/>
    <xf numFmtId="0" fontId="65" fillId="26" borderId="0" xfId="51" applyFont="1" applyFill="1" applyBorder="1"/>
    <xf numFmtId="0" fontId="15" fillId="25" borderId="0" xfId="51" applyFont="1" applyFill="1" applyBorder="1"/>
    <xf numFmtId="0" fontId="65" fillId="25" borderId="0" xfId="51" applyFont="1" applyFill="1" applyBorder="1"/>
    <xf numFmtId="172" fontId="18" fillId="25" borderId="0" xfId="52" applyNumberFormat="1" applyFont="1" applyFill="1" applyBorder="1" applyAlignment="1"/>
    <xf numFmtId="0" fontId="18" fillId="25" borderId="0" xfId="51" applyNumberFormat="1" applyFont="1" applyFill="1" applyBorder="1" applyAlignment="1"/>
    <xf numFmtId="0" fontId="20" fillId="30" borderId="20" xfId="52" applyFont="1" applyFill="1" applyBorder="1" applyAlignment="1">
      <alignment horizontal="center" vertical="center"/>
    </xf>
    <xf numFmtId="0" fontId="38" fillId="25" borderId="19" xfId="0" applyFont="1" applyFill="1" applyBorder="1" applyAlignment="1">
      <alignment vertical="center"/>
    </xf>
    <xf numFmtId="0" fontId="38" fillId="25" borderId="19" xfId="0" applyFont="1" applyFill="1" applyBorder="1"/>
    <xf numFmtId="0" fontId="17" fillId="26" borderId="18" xfId="0" applyFont="1" applyFill="1" applyBorder="1" applyAlignment="1"/>
    <xf numFmtId="4" fontId="44" fillId="26" borderId="0" xfId="70" applyNumberFormat="1" applyFont="1" applyFill="1" applyBorder="1" applyAlignment="1">
      <alignment horizontal="right" vertical="center"/>
    </xf>
    <xf numFmtId="0" fontId="118" fillId="27" borderId="0" xfId="40" applyFont="1" applyFill="1" applyBorder="1" applyAlignment="1">
      <alignment vertical="center"/>
    </xf>
    <xf numFmtId="0" fontId="8" fillId="25" borderId="20" xfId="70" applyFill="1" applyBorder="1" applyAlignment="1">
      <alignment vertical="top"/>
    </xf>
    <xf numFmtId="0" fontId="18" fillId="25" borderId="0" xfId="70" applyFont="1" applyFill="1" applyBorder="1" applyAlignment="1">
      <alignment vertical="top"/>
    </xf>
    <xf numFmtId="0" fontId="17" fillId="25" borderId="0" xfId="70" applyFont="1" applyFill="1" applyBorder="1" applyAlignment="1">
      <alignment horizontal="right" vertical="top"/>
    </xf>
    <xf numFmtId="0" fontId="118" fillId="27" borderId="0" xfId="40" applyFont="1" applyFill="1" applyBorder="1" applyAlignment="1">
      <alignment vertical="top"/>
    </xf>
    <xf numFmtId="164" fontId="18" fillId="27" borderId="48" xfId="40" applyNumberFormat="1" applyFont="1" applyFill="1" applyBorder="1" applyAlignment="1">
      <alignment horizontal="center" wrapText="1"/>
    </xf>
    <xf numFmtId="0" fontId="35" fillId="25" borderId="0" xfId="63" applyFont="1" applyFill="1" applyBorder="1" applyAlignment="1"/>
    <xf numFmtId="49" fontId="18" fillId="25" borderId="0" xfId="62" applyNumberFormat="1" applyFont="1" applyFill="1" applyBorder="1" applyAlignment="1">
      <alignment horizontal="right"/>
    </xf>
    <xf numFmtId="2" fontId="116" fillId="26" borderId="0" xfId="70" applyNumberFormat="1" applyFont="1" applyFill="1" applyBorder="1" applyAlignment="1">
      <alignment horizontal="center" vertical="center"/>
    </xf>
    <xf numFmtId="2" fontId="116" fillId="26" borderId="0" xfId="70" applyNumberFormat="1" applyFont="1" applyFill="1" applyBorder="1" applyAlignment="1">
      <alignment horizontal="center"/>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8" fillId="36" borderId="0" xfId="62" applyFont="1" applyFill="1" applyBorder="1" applyAlignment="1">
      <alignment vertical="center" wrapText="1"/>
    </xf>
    <xf numFmtId="0" fontId="22" fillId="25" borderId="0" xfId="62" applyFont="1" applyFill="1" applyBorder="1" applyAlignment="1">
      <alignment vertical="center" wrapText="1"/>
    </xf>
    <xf numFmtId="0" fontId="17" fillId="25" borderId="13" xfId="70" applyFont="1" applyFill="1" applyBorder="1" applyAlignment="1">
      <alignment horizontal="center"/>
    </xf>
    <xf numFmtId="1" fontId="17" fillId="25" borderId="80" xfId="0" applyNumberFormat="1" applyFont="1" applyFill="1" applyBorder="1" applyAlignment="1"/>
    <xf numFmtId="0" fontId="17" fillId="25" borderId="18" xfId="63" applyFont="1" applyFill="1" applyBorder="1" applyAlignment="1">
      <alignment horizontal="left" indent="6"/>
    </xf>
    <xf numFmtId="0" fontId="17" fillId="25" borderId="80" xfId="70" applyFont="1" applyFill="1" applyBorder="1" applyAlignment="1">
      <alignment horizontal="center" wrapText="1"/>
    </xf>
    <xf numFmtId="0" fontId="17" fillId="25" borderId="18" xfId="63" applyFont="1" applyFill="1" applyBorder="1" applyAlignment="1">
      <alignment horizontal="right" indent="6"/>
    </xf>
    <xf numFmtId="1" fontId="18" fillId="25" borderId="0" xfId="63" applyNumberFormat="1" applyFont="1" applyFill="1" applyBorder="1" applyAlignment="1">
      <alignment horizontal="center" vertical="center" wrapText="1"/>
    </xf>
    <xf numFmtId="3" fontId="8" fillId="0" borderId="0" xfId="58" applyNumberFormat="1" applyFont="1" applyBorder="1" applyAlignment="1">
      <alignment horizontal="center"/>
    </xf>
    <xf numFmtId="0" fontId="137" fillId="25" borderId="0" xfId="63" applyFont="1" applyFill="1" applyBorder="1" applyAlignment="1">
      <alignment horizontal="center" vertical="center"/>
    </xf>
    <xf numFmtId="3" fontId="48" fillId="25" borderId="12" xfId="63" quotePrefix="1" applyNumberFormat="1" applyFont="1" applyFill="1" applyBorder="1" applyAlignment="1">
      <alignment horizontal="center" vertical="center" wrapText="1"/>
    </xf>
    <xf numFmtId="0" fontId="138" fillId="25" borderId="0" xfId="63" applyFont="1" applyFill="1" applyBorder="1" applyAlignment="1">
      <alignment horizontal="center" vertical="center"/>
    </xf>
    <xf numFmtId="0" fontId="14" fillId="25" borderId="0" xfId="63" applyFont="1" applyFill="1" applyBorder="1" applyAlignment="1">
      <alignment horizontal="right"/>
    </xf>
    <xf numFmtId="0" fontId="46" fillId="25" borderId="0" xfId="63" applyFont="1" applyFill="1" applyBorder="1" applyAlignment="1">
      <alignment horizontal="right" vertical="center" wrapText="1"/>
    </xf>
    <xf numFmtId="0" fontId="8" fillId="25" borderId="0" xfId="63" applyFill="1" applyBorder="1" applyAlignment="1">
      <alignment horizontal="right" vertical="center"/>
    </xf>
    <xf numFmtId="0" fontId="76" fillId="25" borderId="0" xfId="63" applyFont="1" applyFill="1" applyBorder="1" applyAlignment="1">
      <alignment horizontal="left" vertical="center"/>
    </xf>
    <xf numFmtId="3" fontId="86" fillId="25" borderId="0" xfId="63" applyNumberFormat="1" applyFont="1" applyFill="1" applyBorder="1" applyAlignment="1">
      <alignment horizontal="right" vertical="center"/>
    </xf>
    <xf numFmtId="0" fontId="12" fillId="25" borderId="19" xfId="63" applyFont="1" applyFill="1" applyBorder="1" applyAlignment="1">
      <alignment horizontal="right" vertical="center"/>
    </xf>
    <xf numFmtId="1" fontId="18" fillId="25" borderId="0" xfId="63" applyNumberFormat="1" applyFont="1" applyFill="1" applyBorder="1" applyAlignment="1">
      <alignment horizontal="right" vertical="center" wrapText="1"/>
    </xf>
    <xf numFmtId="0" fontId="18" fillId="0" borderId="0" xfId="63" applyFont="1" applyBorder="1" applyAlignment="1">
      <alignment horizontal="right" vertical="center" wrapText="1"/>
    </xf>
    <xf numFmtId="0" fontId="24" fillId="25" borderId="0" xfId="63" applyFont="1" applyFill="1" applyBorder="1" applyAlignment="1">
      <alignment horizontal="center" vertical="center" wrapText="1"/>
    </xf>
    <xf numFmtId="0" fontId="53" fillId="25" borderId="0" xfId="63" applyFont="1" applyFill="1" applyBorder="1" applyAlignment="1">
      <alignment vertical="center"/>
    </xf>
    <xf numFmtId="0" fontId="76" fillId="24" borderId="0" xfId="66" applyFont="1" applyFill="1" applyBorder="1" applyAlignment="1">
      <alignment horizontal="center" vertical="top"/>
    </xf>
    <xf numFmtId="0" fontId="86" fillId="25" borderId="0" xfId="63" applyFont="1" applyFill="1" applyBorder="1" applyAlignment="1">
      <alignment horizontal="left" vertical="top" wrapText="1"/>
    </xf>
    <xf numFmtId="0" fontId="138" fillId="25" borderId="19" xfId="63" applyFont="1" applyFill="1" applyBorder="1"/>
    <xf numFmtId="1" fontId="24" fillId="25" borderId="0" xfId="63" applyNumberFormat="1" applyFont="1" applyFill="1" applyBorder="1" applyAlignment="1">
      <alignment horizontal="center" vertical="center" wrapText="1"/>
    </xf>
    <xf numFmtId="0" fontId="24" fillId="0" borderId="0" xfId="63" applyFont="1" applyBorder="1" applyAlignment="1">
      <alignment horizontal="center" vertical="center" wrapText="1"/>
    </xf>
    <xf numFmtId="0" fontId="17" fillId="25" borderId="0" xfId="63" applyFont="1" applyFill="1" applyBorder="1" applyAlignment="1">
      <alignment horizontal="center" vertical="center" wrapText="1"/>
    </xf>
    <xf numFmtId="0" fontId="47" fillId="25" borderId="0" xfId="63" applyFont="1" applyFill="1" applyBorder="1"/>
    <xf numFmtId="0" fontId="15" fillId="25" borderId="0" xfId="63" applyFont="1" applyFill="1" applyBorder="1" applyAlignment="1">
      <alignment horizontal="justify" vertical="top"/>
    </xf>
    <xf numFmtId="0" fontId="15" fillId="25" borderId="0" xfId="63" applyFont="1" applyFill="1" applyBorder="1" applyAlignment="1">
      <alignment horizontal="left" vertical="top" wrapText="1"/>
    </xf>
    <xf numFmtId="1" fontId="17" fillId="25" borderId="0" xfId="63" applyNumberFormat="1" applyFont="1" applyFill="1" applyBorder="1" applyAlignment="1">
      <alignment horizontal="center" vertical="center" wrapText="1"/>
    </xf>
    <xf numFmtId="0" fontId="17" fillId="0" borderId="0" xfId="63" applyFont="1" applyBorder="1" applyAlignment="1">
      <alignment horizontal="center" vertical="center" wrapText="1"/>
    </xf>
    <xf numFmtId="0" fontId="86" fillId="24" borderId="0" xfId="66" applyFont="1" applyFill="1" applyBorder="1" applyAlignment="1">
      <alignment horizontal="left" vertical="top"/>
    </xf>
    <xf numFmtId="0" fontId="17" fillId="0" borderId="0" xfId="63" applyFont="1" applyBorder="1" applyAlignment="1">
      <alignment horizontal="center" vertical="top" wrapText="1"/>
    </xf>
    <xf numFmtId="0" fontId="17" fillId="25" borderId="0" xfId="317" applyFont="1" applyFill="1" applyBorder="1" applyAlignment="1">
      <alignment horizontal="center"/>
    </xf>
    <xf numFmtId="0" fontId="47" fillId="25" borderId="0" xfId="317" applyFont="1" applyFill="1" applyBorder="1" applyAlignment="1"/>
    <xf numFmtId="0" fontId="48" fillId="24" borderId="0" xfId="66" applyFont="1" applyFill="1" applyBorder="1" applyAlignment="1">
      <alignment horizontal="left"/>
    </xf>
    <xf numFmtId="3" fontId="139" fillId="25" borderId="0" xfId="221" applyNumberFormat="1" applyFont="1" applyFill="1" applyBorder="1" applyAlignment="1" applyProtection="1">
      <alignment horizontal="left"/>
    </xf>
    <xf numFmtId="0" fontId="17" fillId="0" borderId="0" xfId="317" applyFont="1" applyBorder="1" applyAlignment="1">
      <alignment horizontal="center"/>
    </xf>
    <xf numFmtId="0" fontId="12" fillId="25" borderId="19" xfId="63" applyFont="1" applyFill="1" applyBorder="1" applyAlignment="1"/>
    <xf numFmtId="0" fontId="46" fillId="25" borderId="0" xfId="317" applyFont="1" applyFill="1" applyBorder="1" applyAlignment="1"/>
    <xf numFmtId="49" fontId="18" fillId="25" borderId="0" xfId="63" applyNumberFormat="1" applyFont="1" applyFill="1" applyBorder="1" applyAlignment="1">
      <alignment horizontal="left"/>
    </xf>
    <xf numFmtId="3" fontId="135" fillId="25" borderId="0" xfId="63" applyNumberFormat="1" applyFont="1" applyFill="1" applyBorder="1" applyAlignment="1">
      <alignment horizontal="right"/>
    </xf>
    <xf numFmtId="49" fontId="18" fillId="26" borderId="0" xfId="318" applyNumberFormat="1" applyFont="1" applyFill="1" applyBorder="1" applyAlignment="1">
      <alignment horizontal="right"/>
    </xf>
    <xf numFmtId="0" fontId="18" fillId="24" borderId="0" xfId="40" applyFont="1" applyFill="1" applyBorder="1" applyAlignment="1" applyProtection="1">
      <alignment horizontal="left" indent="1"/>
    </xf>
    <xf numFmtId="0" fontId="22" fillId="25" borderId="0" xfId="62" applyFont="1" applyFill="1" applyBorder="1" applyAlignment="1">
      <alignment wrapText="1"/>
    </xf>
    <xf numFmtId="0" fontId="76" fillId="25" borderId="0" xfId="78" applyFont="1" applyFill="1" applyBorder="1" applyAlignment="1">
      <alignment horizontal="left" vertical="center"/>
    </xf>
    <xf numFmtId="0" fontId="15" fillId="25" borderId="22" xfId="62" applyFont="1" applyFill="1" applyBorder="1" applyAlignment="1">
      <alignment horizontal="left"/>
    </xf>
    <xf numFmtId="0" fontId="17" fillId="25" borderId="18" xfId="63" applyFont="1" applyFill="1" applyBorder="1" applyAlignment="1">
      <alignment horizontal="left" indent="7"/>
    </xf>
    <xf numFmtId="0" fontId="8" fillId="25" borderId="0" xfId="227" applyFill="1" applyBorder="1" applyProtection="1"/>
    <xf numFmtId="0" fontId="8" fillId="25" borderId="18" xfId="227" applyFill="1" applyBorder="1" applyProtection="1"/>
    <xf numFmtId="0" fontId="19" fillId="25" borderId="18" xfId="227" applyFont="1" applyFill="1" applyBorder="1" applyAlignment="1" applyProtection="1">
      <alignment horizontal="left"/>
    </xf>
    <xf numFmtId="0" fontId="8" fillId="26" borderId="0" xfId="227" applyFill="1" applyBorder="1" applyProtection="1"/>
    <xf numFmtId="0" fontId="8" fillId="25" borderId="0" xfId="227" applyFill="1" applyProtection="1"/>
    <xf numFmtId="0" fontId="8" fillId="0" borderId="0" xfId="227" applyProtection="1">
      <protection locked="0"/>
    </xf>
    <xf numFmtId="0" fontId="8" fillId="25" borderId="23" xfId="227" applyFill="1" applyBorder="1" applyProtection="1"/>
    <xf numFmtId="0" fontId="8" fillId="25" borderId="22" xfId="227" applyFill="1" applyBorder="1" applyProtection="1"/>
    <xf numFmtId="0" fontId="8" fillId="25" borderId="20" xfId="227" applyFill="1" applyBorder="1" applyProtection="1"/>
    <xf numFmtId="0" fontId="8" fillId="0" borderId="0" xfId="227" applyBorder="1" applyProtection="1"/>
    <xf numFmtId="0" fontId="66" fillId="25" borderId="0" xfId="227" applyFont="1" applyFill="1" applyBorder="1" applyProtection="1"/>
    <xf numFmtId="0" fontId="8" fillId="25" borderId="0" xfId="227" applyFill="1" applyAlignment="1" applyProtection="1">
      <alignment vertical="center"/>
    </xf>
    <xf numFmtId="0" fontId="8" fillId="25" borderId="20" xfId="227" applyFill="1" applyBorder="1" applyAlignment="1" applyProtection="1">
      <alignment vertical="center"/>
    </xf>
    <xf numFmtId="0" fontId="81" fillId="26" borderId="15" xfId="227" applyFont="1" applyFill="1" applyBorder="1" applyAlignment="1" applyProtection="1">
      <alignment vertical="center"/>
    </xf>
    <xf numFmtId="0" fontId="102" fillId="26" borderId="16" xfId="227" applyFont="1" applyFill="1" applyBorder="1" applyAlignment="1" applyProtection="1">
      <alignment vertical="center"/>
    </xf>
    <xf numFmtId="0" fontId="102" fillId="26" borderId="17" xfId="227" applyFont="1" applyFill="1" applyBorder="1" applyAlignment="1" applyProtection="1">
      <alignment vertical="center"/>
    </xf>
    <xf numFmtId="0" fontId="8" fillId="0" borderId="0" xfId="227" applyAlignment="1" applyProtection="1">
      <alignment vertical="center"/>
      <protection locked="0"/>
    </xf>
    <xf numFmtId="0" fontId="19" fillId="25" borderId="20" xfId="227" applyFont="1" applyFill="1" applyBorder="1" applyProtection="1"/>
    <xf numFmtId="0" fontId="17" fillId="25" borderId="0" xfId="227" applyFont="1" applyFill="1" applyBorder="1" applyAlignment="1" applyProtection="1">
      <alignment horizontal="center" vertical="center"/>
    </xf>
    <xf numFmtId="0" fontId="17" fillId="25" borderId="13" xfId="227" applyFont="1" applyFill="1" applyBorder="1" applyAlignment="1" applyProtection="1">
      <alignment horizontal="right" vertical="center"/>
    </xf>
    <xf numFmtId="0" fontId="17" fillId="25" borderId="13" xfId="227" applyFont="1" applyFill="1" applyBorder="1" applyAlignment="1" applyProtection="1">
      <alignment horizontal="center" vertical="center"/>
    </xf>
    <xf numFmtId="0" fontId="17" fillId="25" borderId="13" xfId="227" applyFont="1" applyFill="1" applyBorder="1" applyAlignment="1" applyProtection="1">
      <alignment vertical="center"/>
    </xf>
    <xf numFmtId="0" fontId="17" fillId="25" borderId="13" xfId="227" applyFont="1" applyFill="1" applyBorder="1" applyAlignment="1" applyProtection="1">
      <alignment horizontal="center"/>
    </xf>
    <xf numFmtId="0" fontId="17" fillId="25" borderId="13" xfId="227" applyFont="1" applyFill="1" applyBorder="1" applyAlignment="1" applyProtection="1">
      <alignment horizontal="right"/>
    </xf>
    <xf numFmtId="0" fontId="17" fillId="25" borderId="13" xfId="227" applyFont="1" applyFill="1" applyBorder="1" applyAlignment="1" applyProtection="1"/>
    <xf numFmtId="0" fontId="16" fillId="25" borderId="0" xfId="227" applyFont="1" applyFill="1" applyBorder="1" applyProtection="1"/>
    <xf numFmtId="0" fontId="62" fillId="25" borderId="0" xfId="227" applyFont="1" applyFill="1" applyProtection="1"/>
    <xf numFmtId="0" fontId="62" fillId="25" borderId="20" xfId="227" applyFont="1" applyFill="1" applyBorder="1" applyProtection="1"/>
    <xf numFmtId="0" fontId="62" fillId="0" borderId="0" xfId="227" applyFont="1" applyProtection="1">
      <protection locked="0"/>
    </xf>
    <xf numFmtId="0" fontId="19" fillId="25" borderId="0" xfId="227" applyFont="1" applyFill="1" applyBorder="1" applyProtection="1"/>
    <xf numFmtId="0" fontId="11" fillId="25" borderId="0" xfId="227" applyFont="1" applyFill="1" applyBorder="1" applyProtection="1"/>
    <xf numFmtId="0" fontId="19" fillId="0" borderId="0" xfId="227" applyFont="1" applyBorder="1" applyProtection="1"/>
    <xf numFmtId="0" fontId="65" fillId="25" borderId="0" xfId="227" applyFont="1" applyFill="1" applyBorder="1" applyProtection="1"/>
    <xf numFmtId="0" fontId="63" fillId="25" borderId="0" xfId="227" applyFont="1" applyFill="1" applyProtection="1"/>
    <xf numFmtId="0" fontId="63" fillId="25" borderId="20" xfId="227" applyFont="1" applyFill="1" applyBorder="1" applyProtection="1"/>
    <xf numFmtId="0" fontId="69" fillId="25" borderId="0" xfId="227" applyFont="1" applyFill="1" applyBorder="1" applyProtection="1"/>
    <xf numFmtId="0" fontId="63" fillId="0" borderId="0" xfId="227" applyFont="1" applyProtection="1">
      <protection locked="0"/>
    </xf>
    <xf numFmtId="0" fontId="22" fillId="0" borderId="0" xfId="227" applyFont="1" applyBorder="1" applyAlignment="1" applyProtection="1"/>
    <xf numFmtId="0" fontId="8" fillId="25" borderId="0" xfId="227" applyFill="1" applyBorder="1" applyAlignment="1" applyProtection="1">
      <alignment vertical="center"/>
    </xf>
    <xf numFmtId="166" fontId="76" fillId="25" borderId="0" xfId="227" applyNumberFormat="1" applyFont="1" applyFill="1" applyBorder="1" applyAlignment="1" applyProtection="1"/>
    <xf numFmtId="166" fontId="76" fillId="26" borderId="0" xfId="227" applyNumberFormat="1" applyFont="1" applyFill="1" applyBorder="1" applyAlignment="1" applyProtection="1"/>
    <xf numFmtId="166" fontId="17" fillId="25" borderId="0" xfId="227" applyNumberFormat="1" applyFont="1" applyFill="1" applyBorder="1" applyAlignment="1" applyProtection="1"/>
    <xf numFmtId="166" fontId="17" fillId="26" borderId="0" xfId="227" applyNumberFormat="1" applyFont="1" applyFill="1" applyBorder="1" applyAlignment="1" applyProtection="1"/>
    <xf numFmtId="0" fontId="47" fillId="25" borderId="0" xfId="227" applyFont="1" applyFill="1" applyProtection="1"/>
    <xf numFmtId="0" fontId="47" fillId="25" borderId="20" xfId="227" applyFont="1" applyFill="1" applyBorder="1" applyProtection="1"/>
    <xf numFmtId="0" fontId="12" fillId="25" borderId="0" xfId="227" applyFont="1" applyFill="1" applyBorder="1" applyProtection="1"/>
    <xf numFmtId="0" fontId="47" fillId="0" borderId="0" xfId="227" applyFont="1" applyProtection="1">
      <protection locked="0"/>
    </xf>
    <xf numFmtId="166" fontId="18" fillId="25" borderId="0" xfId="227" applyNumberFormat="1" applyFont="1" applyFill="1" applyBorder="1" applyAlignment="1" applyProtection="1"/>
    <xf numFmtId="166" fontId="18" fillId="26" borderId="0" xfId="227" applyNumberFormat="1" applyFont="1" applyFill="1" applyBorder="1" applyAlignment="1" applyProtection="1"/>
    <xf numFmtId="166" fontId="18" fillId="26" borderId="0" xfId="227" applyNumberFormat="1" applyFont="1" applyFill="1" applyBorder="1" applyAlignment="1" applyProtection="1">
      <alignment horizontal="right"/>
      <protection locked="0"/>
    </xf>
    <xf numFmtId="0" fontId="67" fillId="25" borderId="20" xfId="227" applyFont="1" applyFill="1" applyBorder="1" applyAlignment="1" applyProtection="1">
      <alignment horizontal="center"/>
    </xf>
    <xf numFmtId="0" fontId="35" fillId="25" borderId="0" xfId="227" applyFont="1" applyFill="1" applyBorder="1" applyProtection="1"/>
    <xf numFmtId="0" fontId="82" fillId="25" borderId="0" xfId="227" applyFont="1" applyFill="1" applyBorder="1" applyAlignment="1" applyProtection="1">
      <alignment horizontal="left" vertical="center"/>
    </xf>
    <xf numFmtId="1" fontId="18" fillId="25" borderId="0" xfId="227" applyNumberFormat="1" applyFont="1" applyFill="1" applyBorder="1" applyAlignment="1" applyProtection="1">
      <alignment horizontal="center"/>
    </xf>
    <xf numFmtId="3" fontId="18" fillId="25" borderId="0" xfId="227" applyNumberFormat="1" applyFont="1" applyFill="1" applyBorder="1" applyAlignment="1" applyProtection="1">
      <alignment horizontal="center"/>
    </xf>
    <xf numFmtId="0" fontId="8" fillId="0" borderId="18" xfId="227" applyFill="1" applyBorder="1" applyProtection="1"/>
    <xf numFmtId="0" fontId="17" fillId="25" borderId="0" xfId="227" applyFont="1" applyFill="1" applyBorder="1" applyAlignment="1" applyProtection="1">
      <alignment horizontal="right"/>
    </xf>
    <xf numFmtId="0" fontId="15" fillId="25" borderId="22" xfId="227" applyFont="1" applyFill="1" applyBorder="1" applyAlignment="1" applyProtection="1">
      <alignment horizontal="left"/>
    </xf>
    <xf numFmtId="0" fontId="22" fillId="25" borderId="22" xfId="227" applyFont="1" applyFill="1" applyBorder="1" applyProtection="1"/>
    <xf numFmtId="0" fontId="47" fillId="25" borderId="22" xfId="227" applyFont="1" applyFill="1" applyBorder="1" applyAlignment="1" applyProtection="1">
      <alignment horizontal="left"/>
    </xf>
    <xf numFmtId="0" fontId="8" fillId="25" borderId="21" xfId="227" applyFill="1" applyBorder="1" applyProtection="1"/>
    <xf numFmtId="0" fontId="8" fillId="25" borderId="19" xfId="227" applyFill="1" applyBorder="1" applyProtection="1"/>
    <xf numFmtId="0" fontId="17" fillId="25" borderId="0" xfId="227" applyFont="1" applyFill="1" applyBorder="1" applyAlignment="1" applyProtection="1">
      <alignment horizontal="center"/>
    </xf>
    <xf numFmtId="0" fontId="8" fillId="25" borderId="0" xfId="227" applyFill="1" applyBorder="1" applyAlignment="1" applyProtection="1">
      <alignment vertical="justify"/>
    </xf>
    <xf numFmtId="0" fontId="11" fillId="25" borderId="19" xfId="227" applyFont="1" applyFill="1" applyBorder="1" applyProtection="1"/>
    <xf numFmtId="0" fontId="64" fillId="25" borderId="0" xfId="227" applyFont="1" applyFill="1" applyBorder="1" applyProtection="1"/>
    <xf numFmtId="0" fontId="65" fillId="25" borderId="19" xfId="227" applyFont="1" applyFill="1" applyBorder="1" applyProtection="1"/>
    <xf numFmtId="0" fontId="9" fillId="25" borderId="0" xfId="227" applyFont="1" applyFill="1" applyBorder="1" applyProtection="1"/>
    <xf numFmtId="0" fontId="19" fillId="25" borderId="0" xfId="227" applyFont="1" applyFill="1" applyProtection="1"/>
    <xf numFmtId="0" fontId="18" fillId="25" borderId="0" xfId="227" applyFont="1" applyFill="1" applyBorder="1" applyProtection="1"/>
    <xf numFmtId="0" fontId="16" fillId="25" borderId="19" xfId="227" applyFont="1" applyFill="1" applyBorder="1" applyProtection="1"/>
    <xf numFmtId="0" fontId="19" fillId="0" borderId="0" xfId="227" applyFont="1" applyProtection="1">
      <protection locked="0"/>
    </xf>
    <xf numFmtId="0" fontId="17" fillId="25" borderId="0" xfId="227" applyFont="1" applyFill="1" applyBorder="1" applyAlignment="1" applyProtection="1">
      <alignment horizontal="left"/>
    </xf>
    <xf numFmtId="0" fontId="12" fillId="25" borderId="19" xfId="227" applyFont="1" applyFill="1" applyBorder="1" applyProtection="1"/>
    <xf numFmtId="165" fontId="18" fillId="25" borderId="0" xfId="227" applyNumberFormat="1" applyFont="1" applyFill="1" applyBorder="1" applyAlignment="1" applyProtection="1">
      <alignment horizontal="center"/>
    </xf>
    <xf numFmtId="165" fontId="9" fillId="25" borderId="0" xfId="227" applyNumberFormat="1" applyFont="1" applyFill="1" applyBorder="1" applyAlignment="1" applyProtection="1">
      <alignment horizontal="center"/>
    </xf>
    <xf numFmtId="0" fontId="62" fillId="25" borderId="0" xfId="227" applyFont="1" applyFill="1" applyBorder="1" applyProtection="1"/>
    <xf numFmtId="166" fontId="76" fillId="26" borderId="0" xfId="227" applyNumberFormat="1" applyFont="1" applyFill="1" applyBorder="1" applyAlignment="1" applyProtection="1">
      <alignment horizontal="right"/>
    </xf>
    <xf numFmtId="0" fontId="17" fillId="27" borderId="0" xfId="40" applyFont="1" applyFill="1" applyBorder="1" applyAlignment="1" applyProtection="1">
      <alignment horizontal="left" indent="1"/>
    </xf>
    <xf numFmtId="166" fontId="17" fillId="26" borderId="0" xfId="227" applyNumberFormat="1" applyFont="1" applyFill="1" applyBorder="1" applyAlignment="1" applyProtection="1">
      <alignment horizontal="right"/>
    </xf>
    <xf numFmtId="0" fontId="19" fillId="25" borderId="0" xfId="227" applyFont="1" applyFill="1" applyBorder="1" applyAlignment="1" applyProtection="1">
      <alignment vertical="center"/>
    </xf>
    <xf numFmtId="166" fontId="18" fillId="26" borderId="0" xfId="227" applyNumberFormat="1" applyFont="1" applyFill="1" applyBorder="1" applyAlignment="1" applyProtection="1">
      <alignment horizontal="right"/>
    </xf>
    <xf numFmtId="168" fontId="61" fillId="25" borderId="0" xfId="227" applyNumberFormat="1" applyFont="1" applyFill="1" applyBorder="1" applyAlignment="1" applyProtection="1">
      <alignment horizontal="center"/>
    </xf>
    <xf numFmtId="165" fontId="114" fillId="25" borderId="0" xfId="227" applyNumberFormat="1" applyFont="1" applyFill="1" applyBorder="1" applyAlignment="1" applyProtection="1">
      <alignment horizontal="center"/>
    </xf>
    <xf numFmtId="165" fontId="22" fillId="25" borderId="0" xfId="227" applyNumberFormat="1" applyFont="1" applyFill="1" applyBorder="1" applyAlignment="1" applyProtection="1">
      <alignment horizontal="right"/>
    </xf>
    <xf numFmtId="0" fontId="47" fillId="25" borderId="0" xfId="227" applyFont="1" applyFill="1" applyBorder="1" applyProtection="1"/>
    <xf numFmtId="0" fontId="20" fillId="30" borderId="19" xfId="227" applyFont="1" applyFill="1" applyBorder="1" applyAlignment="1" applyProtection="1">
      <alignment horizontal="center" vertical="center"/>
    </xf>
    <xf numFmtId="0" fontId="8" fillId="25" borderId="0" xfId="227" applyFill="1" applyBorder="1" applyAlignment="1" applyProtection="1">
      <alignment horizontal="left"/>
    </xf>
    <xf numFmtId="0" fontId="8" fillId="26" borderId="0" xfId="227" applyFill="1" applyProtection="1"/>
    <xf numFmtId="0" fontId="8" fillId="0" borderId="0" xfId="227" applyProtection="1"/>
    <xf numFmtId="0" fontId="15" fillId="25" borderId="23" xfId="227" applyFont="1" applyFill="1" applyBorder="1" applyAlignment="1" applyProtection="1">
      <alignment horizontal="left"/>
    </xf>
    <xf numFmtId="0" fontId="22" fillId="25" borderId="22" xfId="227" applyFont="1" applyFill="1" applyBorder="1" applyAlignment="1" applyProtection="1">
      <alignment horizontal="right"/>
    </xf>
    <xf numFmtId="0" fontId="15" fillId="25" borderId="20" xfId="227" applyFont="1" applyFill="1" applyBorder="1" applyAlignment="1" applyProtection="1">
      <alignment horizontal="left"/>
    </xf>
    <xf numFmtId="0" fontId="22" fillId="0" borderId="0" xfId="227" applyFont="1" applyBorder="1" applyAlignment="1" applyProtection="1">
      <alignment vertical="center"/>
    </xf>
    <xf numFmtId="0" fontId="15" fillId="25" borderId="0" xfId="227" applyFont="1" applyFill="1" applyBorder="1" applyAlignment="1" applyProtection="1">
      <alignment horizontal="left"/>
    </xf>
    <xf numFmtId="0" fontId="47" fillId="25" borderId="0" xfId="227" applyFont="1" applyFill="1" applyBorder="1" applyAlignment="1" applyProtection="1">
      <alignment horizontal="left"/>
    </xf>
    <xf numFmtId="0" fontId="81" fillId="26" borderId="15" xfId="227" applyFont="1" applyFill="1" applyBorder="1" applyAlignment="1" applyProtection="1"/>
    <xf numFmtId="0" fontId="8" fillId="25" borderId="0" xfId="227" applyFill="1" applyBorder="1" applyAlignment="1" applyProtection="1"/>
    <xf numFmtId="0" fontId="17" fillId="25" borderId="0" xfId="227" applyFont="1" applyFill="1" applyBorder="1" applyAlignment="1" applyProtection="1">
      <alignment horizontal="center" vertical="distributed"/>
    </xf>
    <xf numFmtId="0" fontId="29" fillId="25" borderId="0" xfId="227" applyFont="1" applyFill="1" applyProtection="1"/>
    <xf numFmtId="0" fontId="29" fillId="25" borderId="20" xfId="227" applyFont="1" applyFill="1" applyBorder="1" applyProtection="1"/>
    <xf numFmtId="0" fontId="29" fillId="25" borderId="0" xfId="227" applyFont="1" applyFill="1" applyBorder="1" applyProtection="1"/>
    <xf numFmtId="0" fontId="29" fillId="0" borderId="0" xfId="227" applyFont="1" applyProtection="1">
      <protection locked="0"/>
    </xf>
    <xf numFmtId="0" fontId="27" fillId="25" borderId="0" xfId="227" applyFont="1" applyFill="1" applyProtection="1"/>
    <xf numFmtId="0" fontId="27" fillId="0" borderId="0" xfId="227" applyFont="1" applyProtection="1">
      <protection locked="0"/>
    </xf>
    <xf numFmtId="0" fontId="27" fillId="25" borderId="20" xfId="227" applyFont="1" applyFill="1" applyBorder="1" applyProtection="1"/>
    <xf numFmtId="0" fontId="22" fillId="25" borderId="0" xfId="227" applyFont="1" applyFill="1" applyBorder="1" applyAlignment="1" applyProtection="1">
      <alignment horizontal="right"/>
    </xf>
    <xf numFmtId="164" fontId="17" fillId="25" borderId="0" xfId="227" applyNumberFormat="1" applyFont="1" applyFill="1" applyBorder="1" applyAlignment="1" applyProtection="1">
      <alignment horizontal="center"/>
    </xf>
    <xf numFmtId="164" fontId="61" fillId="25" borderId="0" xfId="227" applyNumberFormat="1" applyFont="1" applyFill="1" applyBorder="1" applyAlignment="1" applyProtection="1">
      <alignment horizontal="center"/>
    </xf>
    <xf numFmtId="0" fontId="61" fillId="25" borderId="0" xfId="227" applyFont="1" applyFill="1" applyBorder="1" applyAlignment="1" applyProtection="1">
      <alignment horizontal="left"/>
    </xf>
    <xf numFmtId="1" fontId="17" fillId="25" borderId="0" xfId="227" applyNumberFormat="1" applyFont="1" applyFill="1" applyBorder="1" applyAlignment="1" applyProtection="1">
      <alignment horizontal="center"/>
    </xf>
    <xf numFmtId="0" fontId="30" fillId="25" borderId="20" xfId="227" applyFont="1" applyFill="1" applyBorder="1" applyProtection="1"/>
    <xf numFmtId="0" fontId="115" fillId="25" borderId="0" xfId="227" applyFont="1" applyFill="1" applyProtection="1"/>
    <xf numFmtId="164" fontId="68" fillId="25" borderId="0" xfId="227" applyNumberFormat="1" applyFont="1" applyFill="1" applyBorder="1" applyAlignment="1" applyProtection="1">
      <alignment horizontal="center"/>
    </xf>
    <xf numFmtId="0" fontId="115" fillId="0" borderId="0" xfId="227" applyFont="1" applyProtection="1">
      <protection locked="0"/>
    </xf>
    <xf numFmtId="0" fontId="20" fillId="30" borderId="20" xfId="227" applyFont="1" applyFill="1" applyBorder="1" applyAlignment="1" applyProtection="1">
      <alignment horizontal="center" vertical="center"/>
    </xf>
    <xf numFmtId="0" fontId="117" fillId="26" borderId="13" xfId="0" applyFont="1" applyFill="1" applyBorder="1" applyAlignment="1">
      <alignment wrapText="1"/>
    </xf>
    <xf numFmtId="0" fontId="17" fillId="26" borderId="13" xfId="70" applyFont="1" applyFill="1" applyBorder="1" applyAlignment="1"/>
    <xf numFmtId="0" fontId="15" fillId="25" borderId="22" xfId="62" applyFont="1" applyFill="1" applyBorder="1" applyAlignment="1"/>
    <xf numFmtId="0" fontId="18" fillId="25" borderId="11" xfId="62" applyFont="1" applyFill="1" applyBorder="1" applyAlignment="1">
      <alignment horizontal="center" vertical="center" wrapText="1"/>
    </xf>
    <xf numFmtId="0" fontId="18" fillId="25" borderId="87" xfId="62" applyFont="1" applyFill="1" applyBorder="1" applyAlignment="1">
      <alignment horizontal="center" vertical="center" wrapText="1"/>
    </xf>
    <xf numFmtId="0" fontId="53" fillId="25" borderId="0" xfId="62" applyFont="1" applyFill="1" applyAlignment="1"/>
    <xf numFmtId="0" fontId="53" fillId="25" borderId="0" xfId="62" applyFont="1" applyFill="1" applyBorder="1" applyAlignment="1"/>
    <xf numFmtId="170" fontId="76" fillId="26" borderId="0" xfId="78" applyNumberFormat="1" applyFont="1" applyFill="1" applyBorder="1" applyAlignment="1">
      <alignment horizontal="right" vertical="center"/>
    </xf>
    <xf numFmtId="0" fontId="8" fillId="25" borderId="19" xfId="72" applyFill="1" applyBorder="1" applyAlignment="1"/>
    <xf numFmtId="0" fontId="53" fillId="0" borderId="0" xfId="62" applyFont="1" applyAlignment="1"/>
    <xf numFmtId="0" fontId="8" fillId="25" borderId="0" xfId="62" applyFill="1" applyAlignment="1"/>
    <xf numFmtId="0" fontId="8" fillId="0" borderId="0" xfId="62" applyAlignment="1"/>
    <xf numFmtId="3" fontId="14" fillId="24" borderId="0" xfId="40" applyNumberFormat="1" applyFont="1" applyFill="1" applyBorder="1" applyAlignment="1">
      <alignment horizontal="left" vertical="center"/>
    </xf>
    <xf numFmtId="3" fontId="9" fillId="27" borderId="0" xfId="40" applyNumberFormat="1" applyFont="1" applyFill="1" applyBorder="1" applyAlignment="1">
      <alignment horizontal="left" vertical="center" wrapText="1" indent="1"/>
    </xf>
    <xf numFmtId="170" fontId="9" fillId="26" borderId="0" xfId="70" applyNumberFormat="1" applyFont="1" applyFill="1" applyBorder="1" applyAlignment="1">
      <alignment horizontal="right" vertical="center"/>
    </xf>
    <xf numFmtId="0" fontId="17" fillId="24" borderId="0" xfId="319" applyFont="1" applyFill="1" applyBorder="1" applyAlignment="1">
      <alignment horizontal="left" indent="1"/>
    </xf>
    <xf numFmtId="0" fontId="35" fillId="25" borderId="0" xfId="219" applyFont="1" applyFill="1" applyBorder="1" applyAlignment="1">
      <alignment horizontal="left" wrapText="1" indent="1"/>
    </xf>
    <xf numFmtId="0" fontId="21" fillId="25" borderId="0" xfId="62" applyFont="1" applyFill="1" applyBorder="1" applyAlignment="1">
      <alignment vertical="center"/>
    </xf>
    <xf numFmtId="0" fontId="19" fillId="25" borderId="0" xfId="62" applyFont="1" applyFill="1" applyBorder="1" applyAlignment="1">
      <alignment vertical="center"/>
    </xf>
    <xf numFmtId="0" fontId="53" fillId="25" borderId="0" xfId="62" applyFont="1" applyFill="1" applyAlignment="1">
      <alignment vertical="center"/>
    </xf>
    <xf numFmtId="0" fontId="53" fillId="25" borderId="0" xfId="62" applyFont="1" applyFill="1" applyBorder="1" applyAlignment="1">
      <alignment vertical="center"/>
    </xf>
    <xf numFmtId="0" fontId="53" fillId="0" borderId="0" xfId="62" applyFont="1" applyAlignment="1">
      <alignment vertical="center"/>
    </xf>
    <xf numFmtId="0" fontId="8" fillId="25" borderId="0" xfId="78" applyFont="1" applyFill="1" applyBorder="1"/>
    <xf numFmtId="3" fontId="9" fillId="24" borderId="0" xfId="40" applyNumberFormat="1" applyFont="1" applyFill="1" applyBorder="1" applyAlignment="1">
      <alignment horizontal="left" vertical="center" wrapText="1" indent="1"/>
    </xf>
    <xf numFmtId="170" fontId="9" fillId="26" borderId="0" xfId="78" applyNumberFormat="1" applyFont="1" applyFill="1" applyBorder="1" applyAlignment="1">
      <alignment horizontal="right" vertical="center"/>
    </xf>
    <xf numFmtId="3" fontId="9" fillId="24" borderId="0" xfId="40" applyNumberFormat="1" applyFont="1" applyFill="1" applyBorder="1" applyAlignment="1">
      <alignment horizontal="left" vertical="center" indent="1"/>
    </xf>
    <xf numFmtId="0" fontId="9" fillId="25" borderId="0" xfId="78" applyFont="1" applyFill="1" applyBorder="1" applyAlignment="1">
      <alignment horizontal="left" vertical="center" indent="1"/>
    </xf>
    <xf numFmtId="0" fontId="8" fillId="0" borderId="0" xfId="62" applyBorder="1" applyAlignment="1"/>
    <xf numFmtId="0" fontId="18" fillId="25" borderId="0" xfId="62" applyFont="1" applyFill="1" applyBorder="1" applyAlignment="1">
      <alignment wrapText="1"/>
    </xf>
    <xf numFmtId="0" fontId="8" fillId="25" borderId="19" xfId="72" applyFont="1" applyFill="1" applyBorder="1" applyAlignment="1"/>
    <xf numFmtId="0" fontId="15" fillId="26" borderId="0" xfId="0" applyFont="1" applyFill="1" applyBorder="1" applyAlignment="1"/>
    <xf numFmtId="0" fontId="15" fillId="26" borderId="0" xfId="0" applyFont="1" applyFill="1" applyBorder="1" applyAlignment="1">
      <alignment horizontal="right"/>
    </xf>
    <xf numFmtId="0" fontId="15" fillId="26" borderId="17" xfId="0" applyFont="1" applyFill="1" applyBorder="1" applyAlignment="1">
      <alignment vertical="center"/>
    </xf>
    <xf numFmtId="0" fontId="15" fillId="26" borderId="0" xfId="70" applyFont="1" applyFill="1" applyBorder="1" applyAlignment="1">
      <alignment horizontal="right"/>
    </xf>
    <xf numFmtId="0" fontId="8" fillId="26" borderId="17" xfId="70" applyFont="1" applyFill="1" applyBorder="1" applyAlignment="1">
      <alignment vertical="center"/>
    </xf>
    <xf numFmtId="0" fontId="14" fillId="26" borderId="0" xfId="70" applyFont="1" applyFill="1" applyBorder="1" applyAlignment="1">
      <alignment horizontal="center"/>
    </xf>
    <xf numFmtId="0" fontId="108" fillId="26" borderId="0" xfId="70" applyFont="1" applyFill="1"/>
    <xf numFmtId="0" fontId="108" fillId="26" borderId="0" xfId="70" applyFont="1" applyFill="1" applyBorder="1"/>
    <xf numFmtId="0" fontId="108" fillId="26" borderId="0" xfId="70" applyFont="1" applyFill="1" applyBorder="1" applyAlignment="1">
      <alignment vertical="center"/>
    </xf>
    <xf numFmtId="0" fontId="108" fillId="26" borderId="0" xfId="70" applyFont="1" applyFill="1" applyAlignment="1">
      <alignment vertical="center"/>
    </xf>
    <xf numFmtId="0" fontId="93" fillId="26" borderId="0" xfId="70" applyFont="1" applyFill="1" applyBorder="1" applyAlignment="1">
      <alignment wrapText="1"/>
    </xf>
    <xf numFmtId="166" fontId="108" fillId="26" borderId="0" xfId="70" applyNumberFormat="1" applyFont="1" applyFill="1" applyBorder="1" applyAlignment="1">
      <alignment vertical="center"/>
    </xf>
    <xf numFmtId="165" fontId="108" fillId="26" borderId="0" xfId="70" applyNumberFormat="1" applyFont="1" applyFill="1" applyBorder="1" applyAlignment="1">
      <alignment vertical="center"/>
    </xf>
    <xf numFmtId="0" fontId="17" fillId="25" borderId="13" xfId="70" applyFont="1" applyFill="1" applyBorder="1" applyAlignment="1"/>
    <xf numFmtId="164" fontId="118" fillId="26" borderId="0" xfId="40" applyNumberFormat="1" applyFont="1" applyFill="1" applyBorder="1" applyAlignment="1">
      <alignment horizontal="right" wrapText="1"/>
    </xf>
    <xf numFmtId="170" fontId="118" fillId="26" borderId="0" xfId="40" applyNumberFormat="1" applyFont="1" applyFill="1" applyBorder="1" applyAlignment="1">
      <alignment horizontal="right" wrapText="1"/>
    </xf>
    <xf numFmtId="166" fontId="118" fillId="26" borderId="0" xfId="40" applyNumberFormat="1" applyFont="1" applyFill="1" applyBorder="1" applyAlignment="1">
      <alignment horizontal="right" wrapText="1"/>
    </xf>
    <xf numFmtId="164" fontId="118" fillId="26" borderId="0" xfId="40" applyNumberFormat="1" applyFont="1" applyFill="1" applyBorder="1" applyAlignment="1">
      <alignment horizontal="right" vertical="center" wrapText="1"/>
    </xf>
    <xf numFmtId="3" fontId="118" fillId="25" borderId="0" xfId="63" applyNumberFormat="1" applyFont="1" applyFill="1" applyBorder="1" applyAlignment="1">
      <alignment horizontal="right" vertical="top" wrapText="1"/>
    </xf>
    <xf numFmtId="0" fontId="18" fillId="36" borderId="0" xfId="62" applyFont="1" applyFill="1" applyBorder="1" applyAlignment="1">
      <alignment vertical="center"/>
    </xf>
    <xf numFmtId="164" fontId="34" fillId="36" borderId="59"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164" fontId="34" fillId="36" borderId="60" xfId="40" applyNumberFormat="1" applyFont="1" applyFill="1" applyBorder="1" applyAlignment="1">
      <alignment horizontal="left" vertical="center" wrapText="1"/>
    </xf>
    <xf numFmtId="0" fontId="18" fillId="36" borderId="0" xfId="62" applyFont="1" applyFill="1" applyBorder="1" applyAlignment="1">
      <alignment vertical="center" wrapText="1"/>
    </xf>
    <xf numFmtId="171" fontId="110" fillId="33" borderId="0" xfId="62" applyNumberFormat="1" applyFont="1" applyFill="1" applyBorder="1" applyAlignment="1">
      <alignment horizontal="center" vertical="center" wrapText="1"/>
    </xf>
    <xf numFmtId="171" fontId="110" fillId="33" borderId="0" xfId="62" applyNumberFormat="1" applyFont="1" applyFill="1" applyBorder="1" applyAlignment="1">
      <alignment horizontal="center" vertical="center"/>
    </xf>
    <xf numFmtId="164" fontId="34" fillId="36" borderId="66" xfId="40" applyNumberFormat="1" applyFont="1" applyFill="1" applyBorder="1" applyAlignment="1">
      <alignment horizontal="left" vertical="center" wrapText="1"/>
    </xf>
    <xf numFmtId="164" fontId="18" fillId="36" borderId="0" xfId="40" applyNumberFormat="1" applyFont="1" applyFill="1" applyBorder="1" applyAlignment="1">
      <alignment horizontal="justify" vertical="center"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0" fontId="93" fillId="32" borderId="0" xfId="62" applyFont="1" applyFill="1" applyBorder="1" applyAlignment="1">
      <alignment horizontal="left" wrapText="1"/>
    </xf>
    <xf numFmtId="0" fontId="49" fillId="36" borderId="0" xfId="62" applyFont="1" applyFill="1" applyAlignment="1">
      <alignment horizontal="center" vertical="center"/>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1" fontId="18" fillId="24" borderId="0" xfId="40" applyNumberFormat="1" applyFont="1" applyFill="1" applyBorder="1" applyAlignment="1">
      <alignment horizontal="left" wrapText="1"/>
    </xf>
    <xf numFmtId="171" fontId="28" fillId="24" borderId="0" xfId="40" applyNumberFormat="1" applyFont="1" applyFill="1" applyBorder="1" applyAlignment="1">
      <alignment horizontal="left" wrapText="1"/>
    </xf>
    <xf numFmtId="0" fontId="15" fillId="25" borderId="0" xfId="0" applyFont="1" applyFill="1" applyBorder="1" applyAlignment="1"/>
    <xf numFmtId="172"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NumberFormat="1"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172" fontId="18" fillId="25" borderId="0" xfId="0" applyNumberFormat="1" applyFont="1" applyFill="1" applyBorder="1" applyAlignment="1">
      <alignment horizontal="right"/>
    </xf>
    <xf numFmtId="172"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0" fillId="24" borderId="20" xfId="40" applyNumberFormat="1" applyFont="1" applyFill="1" applyBorder="1" applyAlignment="1">
      <alignment horizontal="justify" readingOrder="1"/>
    </xf>
    <xf numFmtId="164" fontId="120"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173" fontId="18" fillId="26" borderId="20" xfId="62" applyNumberFormat="1" applyFont="1" applyFill="1" applyBorder="1" applyAlignment="1">
      <alignment horizontal="right" vertical="center" wrapText="1"/>
    </xf>
    <xf numFmtId="173" fontId="18" fillId="26" borderId="0" xfId="62" applyNumberFormat="1" applyFont="1" applyFill="1" applyBorder="1" applyAlignment="1">
      <alignment horizontal="right" vertical="center" wrapText="1"/>
    </xf>
    <xf numFmtId="0" fontId="76" fillId="25" borderId="0" xfId="227" applyFont="1" applyFill="1" applyBorder="1" applyAlignment="1" applyProtection="1">
      <alignment horizontal="left"/>
    </xf>
    <xf numFmtId="166" fontId="76" fillId="25" borderId="0" xfId="70" applyNumberFormat="1" applyFont="1" applyFill="1" applyBorder="1" applyAlignment="1" applyProtection="1">
      <alignment horizontal="right" indent="2"/>
    </xf>
    <xf numFmtId="166" fontId="76" fillId="26" borderId="0" xfId="70" applyNumberFormat="1" applyFont="1" applyFill="1" applyBorder="1" applyAlignment="1" applyProtection="1">
      <alignment horizontal="right" indent="2"/>
    </xf>
    <xf numFmtId="0" fontId="17" fillId="25" borderId="18" xfId="227" applyFont="1" applyFill="1" applyBorder="1" applyAlignment="1" applyProtection="1">
      <alignment horizontal="right" indent="5"/>
    </xf>
    <xf numFmtId="0" fontId="22" fillId="25" borderId="0" xfId="227" applyFont="1" applyFill="1" applyBorder="1" applyAlignment="1" applyProtection="1">
      <alignment horizontal="right"/>
    </xf>
    <xf numFmtId="0" fontId="22" fillId="0" borderId="0" xfId="227" applyFont="1" applyBorder="1" applyAlignment="1" applyProtection="1">
      <alignment vertical="justify" wrapText="1"/>
    </xf>
    <xf numFmtId="0" fontId="8" fillId="0" borderId="0" xfId="227" applyBorder="1" applyAlignment="1" applyProtection="1">
      <alignment vertical="justify" wrapText="1"/>
    </xf>
    <xf numFmtId="0" fontId="17" fillId="26" borderId="52" xfId="227" applyFont="1" applyFill="1" applyBorder="1" applyAlignment="1" applyProtection="1">
      <alignment horizontal="center"/>
    </xf>
    <xf numFmtId="166" fontId="18" fillId="24" borderId="0" xfId="40" applyNumberFormat="1" applyFont="1" applyFill="1" applyBorder="1" applyAlignment="1" applyProtection="1">
      <alignment horizontal="right" wrapText="1" indent="2"/>
    </xf>
    <xf numFmtId="166" fontId="18" fillId="27" borderId="0" xfId="40" applyNumberFormat="1" applyFont="1" applyFill="1" applyBorder="1" applyAlignment="1" applyProtection="1">
      <alignment horizontal="right" wrapText="1" indent="2"/>
    </xf>
    <xf numFmtId="166" fontId="76" fillId="24" borderId="0" xfId="40" applyNumberFormat="1" applyFont="1" applyFill="1" applyBorder="1" applyAlignment="1" applyProtection="1">
      <alignment horizontal="right" wrapText="1" indent="2"/>
    </xf>
    <xf numFmtId="166" fontId="76" fillId="27" borderId="0" xfId="40" applyNumberFormat="1" applyFont="1" applyFill="1" applyBorder="1" applyAlignment="1" applyProtection="1">
      <alignment horizontal="right" wrapText="1" indent="2"/>
    </xf>
    <xf numFmtId="167"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172" fontId="18" fillId="25" borderId="0" xfId="227" applyNumberFormat="1" applyFont="1" applyFill="1" applyBorder="1" applyAlignment="1" applyProtection="1">
      <alignment horizontal="left"/>
    </xf>
    <xf numFmtId="0" fontId="22" fillId="0" borderId="0" xfId="227" applyFont="1" applyBorder="1" applyAlignment="1" applyProtection="1">
      <alignment vertical="top"/>
    </xf>
    <xf numFmtId="166" fontId="76" fillId="25" borderId="0" xfId="227" applyNumberFormat="1" applyFont="1" applyFill="1" applyBorder="1" applyAlignment="1" applyProtection="1">
      <alignment horizontal="right" indent="2"/>
    </xf>
    <xf numFmtId="166" fontId="76" fillId="26" borderId="0" xfId="227" applyNumberFormat="1" applyFont="1" applyFill="1" applyBorder="1" applyAlignment="1" applyProtection="1">
      <alignment horizontal="right" indent="2"/>
    </xf>
    <xf numFmtId="0" fontId="17" fillId="25" borderId="0" xfId="227" applyFont="1" applyFill="1" applyBorder="1" applyAlignment="1" applyProtection="1">
      <alignment horizontal="left" indent="4"/>
    </xf>
    <xf numFmtId="0" fontId="22" fillId="25" borderId="0" xfId="227" applyFont="1" applyFill="1" applyBorder="1" applyAlignment="1" applyProtection="1">
      <alignment vertical="justify" wrapText="1"/>
    </xf>
    <xf numFmtId="0" fontId="8" fillId="25" borderId="0" xfId="227" applyFill="1" applyBorder="1" applyAlignment="1" applyProtection="1">
      <alignment vertical="justify" wrapText="1"/>
    </xf>
    <xf numFmtId="166" fontId="18" fillId="46" borderId="0" xfId="60" applyNumberFormat="1" applyFont="1" applyFill="1" applyBorder="1" applyAlignment="1" applyProtection="1">
      <alignment horizontal="right" wrapText="1" indent="2"/>
    </xf>
    <xf numFmtId="166" fontId="18" fillId="43" borderId="0" xfId="6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7" fontId="17" fillId="24" borderId="0" xfId="40" applyNumberFormat="1" applyFont="1" applyFill="1" applyBorder="1" applyAlignment="1" applyProtection="1">
      <alignment horizontal="right" wrapText="1" indent="2"/>
    </xf>
    <xf numFmtId="167" fontId="17"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8" fontId="18" fillId="24" borderId="0" xfId="40" applyNumberFormat="1" applyFont="1" applyFill="1" applyBorder="1" applyAlignment="1" applyProtection="1">
      <alignment horizontal="right" wrapText="1" indent="2"/>
    </xf>
    <xf numFmtId="0" fontId="18" fillId="24" borderId="0" xfId="40" applyFont="1" applyFill="1" applyBorder="1" applyAlignment="1" applyProtection="1">
      <alignment horizontal="left" indent="1"/>
    </xf>
    <xf numFmtId="165" fontId="18" fillId="25" borderId="0" xfId="227" applyNumberFormat="1" applyFont="1" applyFill="1" applyBorder="1" applyAlignment="1" applyProtection="1">
      <alignment horizontal="right" indent="2"/>
    </xf>
    <xf numFmtId="165" fontId="18" fillId="26" borderId="0" xfId="227" applyNumberFormat="1" applyFont="1" applyFill="1" applyBorder="1" applyAlignment="1" applyProtection="1">
      <alignment horizontal="right" indent="2"/>
    </xf>
    <xf numFmtId="168" fontId="18" fillId="27" borderId="0" xfId="40" applyNumberFormat="1" applyFont="1" applyFill="1" applyBorder="1" applyAlignment="1" applyProtection="1">
      <alignment horizontal="right" wrapText="1" indent="2"/>
    </xf>
    <xf numFmtId="172" fontId="18" fillId="25" borderId="0" xfId="227" applyNumberFormat="1" applyFont="1" applyFill="1" applyBorder="1" applyAlignment="1" applyProtection="1">
      <alignment horizontal="right"/>
    </xf>
    <xf numFmtId="0" fontId="22" fillId="25" borderId="0" xfId="227" applyFont="1" applyFill="1" applyBorder="1" applyAlignment="1" applyProtection="1">
      <alignment vertical="top"/>
    </xf>
    <xf numFmtId="165" fontId="76" fillId="25" borderId="0" xfId="227" applyNumberFormat="1" applyFont="1" applyFill="1" applyBorder="1" applyAlignment="1" applyProtection="1">
      <alignment horizontal="right" indent="2"/>
    </xf>
    <xf numFmtId="165" fontId="76" fillId="26" borderId="0" xfId="227" applyNumberFormat="1" applyFont="1" applyFill="1" applyBorder="1" applyAlignment="1" applyProtection="1">
      <alignment horizontal="right" indent="2"/>
    </xf>
    <xf numFmtId="0" fontId="17" fillId="25" borderId="0" xfId="227" applyFont="1" applyFill="1" applyBorder="1" applyAlignment="1" applyProtection="1">
      <alignment horizontal="right" indent="6"/>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165" fontId="29" fillId="25" borderId="0" xfId="227" applyNumberFormat="1" applyFont="1" applyFill="1" applyBorder="1" applyAlignment="1" applyProtection="1">
      <alignment horizontal="right" indent="2"/>
    </xf>
    <xf numFmtId="165" fontId="29" fillId="26" borderId="0" xfId="227" applyNumberFormat="1" applyFont="1" applyFill="1" applyBorder="1" applyAlignment="1" applyProtection="1">
      <alignment horizontal="right" indent="2"/>
    </xf>
    <xf numFmtId="166" fontId="76" fillId="26" borderId="10" xfId="227" applyNumberFormat="1" applyFont="1" applyFill="1" applyBorder="1" applyAlignment="1" applyProtection="1">
      <alignment horizontal="center"/>
    </xf>
    <xf numFmtId="166" fontId="76" fillId="26" borderId="0" xfId="227" applyNumberFormat="1" applyFont="1" applyFill="1" applyBorder="1" applyAlignment="1" applyProtection="1">
      <alignment horizontal="center"/>
    </xf>
    <xf numFmtId="166" fontId="18" fillId="26" borderId="0" xfId="227" applyNumberFormat="1" applyFont="1" applyFill="1" applyBorder="1" applyAlignment="1" applyProtection="1">
      <alignment horizontal="center"/>
    </xf>
    <xf numFmtId="166" fontId="17" fillId="26" borderId="0" xfId="227" applyNumberFormat="1" applyFont="1" applyFill="1" applyBorder="1" applyAlignment="1" applyProtection="1">
      <alignment horizontal="center"/>
    </xf>
    <xf numFmtId="0" fontId="82" fillId="25" borderId="0" xfId="227" applyFont="1" applyFill="1" applyBorder="1" applyAlignment="1" applyProtection="1">
      <alignment horizontal="center"/>
    </xf>
    <xf numFmtId="0" fontId="22" fillId="25" borderId="0" xfId="62" applyFont="1" applyFill="1" applyBorder="1" applyAlignment="1">
      <alignment vertical="top" wrapText="1"/>
    </xf>
    <xf numFmtId="0" fontId="85" fillId="26" borderId="0" xfId="62" applyFont="1" applyFill="1" applyBorder="1" applyAlignment="1">
      <alignment horizontal="center" vertical="center"/>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22" fillId="25" borderId="0" xfId="62" applyFont="1" applyFill="1" applyBorder="1" applyAlignment="1">
      <alignment wrapText="1"/>
    </xf>
    <xf numFmtId="0" fontId="22" fillId="25" borderId="0" xfId="62" applyFont="1" applyFill="1" applyBorder="1" applyAlignment="1">
      <alignment vertical="center" wrapText="1"/>
    </xf>
    <xf numFmtId="0" fontId="22" fillId="25" borderId="19" xfId="62" applyFont="1" applyFill="1" applyBorder="1" applyAlignment="1">
      <alignment vertical="center" wrapText="1"/>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17" fillId="25" borderId="0" xfId="62" applyFont="1" applyFill="1" applyBorder="1" applyAlignment="1">
      <alignment horizontal="left" indent="6"/>
    </xf>
    <xf numFmtId="1" fontId="17" fillId="25" borderId="78" xfId="0" applyNumberFormat="1" applyFont="1" applyFill="1" applyBorder="1" applyAlignment="1">
      <alignment horizontal="center" wrapText="1"/>
    </xf>
    <xf numFmtId="1" fontId="17" fillId="25" borderId="13" xfId="0" applyNumberFormat="1" applyFont="1" applyFill="1" applyBorder="1" applyAlignment="1">
      <alignment horizontal="center" wrapText="1"/>
    </xf>
    <xf numFmtId="0" fontId="76" fillId="25" borderId="0" xfId="0" applyFont="1" applyFill="1" applyBorder="1" applyAlignment="1">
      <alignment horizontal="left"/>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7" fillId="26" borderId="13" xfId="0" applyFont="1" applyFill="1" applyBorder="1" applyAlignment="1">
      <alignment horizontal="center"/>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2"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76" fillId="25" borderId="0" xfId="78" applyFont="1" applyFill="1" applyBorder="1" applyAlignment="1">
      <alignment horizontal="left" vertical="center"/>
    </xf>
    <xf numFmtId="0" fontId="118" fillId="24" borderId="0" xfId="40" applyFont="1" applyFill="1" applyBorder="1" applyAlignment="1">
      <alignment horizontal="justify" vertical="top" wrapText="1"/>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4" fillId="26" borderId="27" xfId="70" applyFont="1" applyFill="1" applyBorder="1" applyAlignment="1">
      <alignment horizontal="left" vertical="center"/>
    </xf>
    <xf numFmtId="0" fontId="124" fillId="26" borderId="28" xfId="70" applyFont="1" applyFill="1" applyBorder="1" applyAlignment="1">
      <alignment horizontal="left" vertical="center"/>
    </xf>
    <xf numFmtId="0" fontId="124" fillId="26" borderId="29" xfId="70" applyFont="1" applyFill="1" applyBorder="1" applyAlignment="1">
      <alignment horizontal="left" vertical="center"/>
    </xf>
    <xf numFmtId="0" fontId="113" fillId="26" borderId="70" xfId="70" applyFont="1" applyFill="1" applyBorder="1" applyAlignment="1">
      <alignment horizontal="center" vertical="center"/>
    </xf>
    <xf numFmtId="0" fontId="113" fillId="26" borderId="71" xfId="70" applyFont="1" applyFill="1" applyBorder="1" applyAlignment="1">
      <alignment horizontal="center" vertical="center"/>
    </xf>
    <xf numFmtId="0" fontId="113" fillId="26" borderId="74" xfId="70" applyFont="1" applyFill="1" applyBorder="1" applyAlignment="1">
      <alignment horizontal="center" vertical="center"/>
    </xf>
    <xf numFmtId="0" fontId="113"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0" fontId="22" fillId="25" borderId="48" xfId="63" applyFont="1" applyFill="1" applyBorder="1" applyAlignment="1">
      <alignment horizontal="center"/>
    </xf>
    <xf numFmtId="0" fontId="136" fillId="25" borderId="34" xfId="63" applyFont="1" applyFill="1" applyBorder="1" applyAlignment="1">
      <alignment horizontal="center" vertical="center"/>
    </xf>
    <xf numFmtId="0" fontId="136" fillId="25" borderId="35" xfId="63" applyFont="1" applyFill="1" applyBorder="1" applyAlignment="1">
      <alignment horizontal="center" vertical="center"/>
    </xf>
    <xf numFmtId="172" fontId="9" fillId="26" borderId="0" xfId="318" applyNumberFormat="1" applyFont="1" applyFill="1" applyBorder="1" applyAlignment="1">
      <alignment horizontal="right"/>
    </xf>
    <xf numFmtId="0" fontId="76" fillId="24" borderId="0" xfId="40" applyFont="1" applyFill="1" applyBorder="1" applyAlignment="1">
      <alignment vertical="center" wrapText="1"/>
    </xf>
    <xf numFmtId="172" fontId="18" fillId="25" borderId="0" xfId="62" applyNumberFormat="1" applyFont="1" applyFill="1" applyBorder="1" applyAlignment="1">
      <alignment horizontal="left"/>
    </xf>
    <xf numFmtId="0" fontId="124" fillId="26" borderId="31" xfId="62" applyFont="1" applyFill="1" applyBorder="1" applyAlignment="1">
      <alignment horizontal="left" vertical="center" wrapText="1"/>
    </xf>
    <xf numFmtId="0" fontId="124" fillId="26" borderId="32" xfId="62" applyFont="1" applyFill="1" applyBorder="1" applyAlignment="1">
      <alignment horizontal="left" vertical="center" wrapText="1"/>
    </xf>
    <xf numFmtId="0" fontId="124"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7" xfId="53" applyFont="1" applyBorder="1" applyAlignment="1">
      <alignment horizontal="center" vertical="center" wrapText="1"/>
    </xf>
    <xf numFmtId="0" fontId="17" fillId="0" borderId="56"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6" xfId="62" applyFont="1" applyFill="1" applyBorder="1" applyAlignment="1">
      <alignment horizontal="center"/>
    </xf>
    <xf numFmtId="0" fontId="17" fillId="25" borderId="57" xfId="62" applyFont="1" applyFill="1" applyBorder="1" applyAlignment="1">
      <alignment horizontal="center"/>
    </xf>
    <xf numFmtId="0" fontId="76" fillId="25" borderId="0" xfId="62" applyFont="1" applyFill="1" applyBorder="1" applyAlignment="1">
      <alignment horizontal="left" vertical="center" wrapText="1"/>
    </xf>
    <xf numFmtId="172" fontId="18" fillId="25" borderId="0" xfId="62" applyNumberFormat="1" applyFont="1" applyFill="1" applyBorder="1" applyAlignment="1">
      <alignment horizontal="right"/>
    </xf>
    <xf numFmtId="0" fontId="17" fillId="26" borderId="12" xfId="53" applyFont="1" applyFill="1" applyBorder="1" applyAlignment="1">
      <alignment horizontal="center" vertical="center" wrapText="1"/>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5" borderId="12" xfId="0" applyFont="1" applyFill="1" applyBorder="1" applyAlignment="1">
      <alignment horizontal="center"/>
    </xf>
    <xf numFmtId="0" fontId="17" fillId="25" borderId="56" xfId="0" applyFont="1" applyFill="1" applyBorder="1" applyAlignment="1">
      <alignment horizontal="center" wrapText="1"/>
    </xf>
    <xf numFmtId="0" fontId="17" fillId="25" borderId="12" xfId="0" applyFont="1" applyFill="1" applyBorder="1" applyAlignment="1">
      <alignment horizontal="center" wrapText="1"/>
    </xf>
    <xf numFmtId="0" fontId="17" fillId="25" borderId="18" xfId="0" applyFont="1" applyFill="1" applyBorder="1" applyAlignment="1">
      <alignment horizontal="left" indent="6"/>
    </xf>
    <xf numFmtId="0" fontId="17" fillId="25" borderId="0" xfId="70" applyFont="1" applyFill="1" applyBorder="1" applyAlignment="1">
      <alignment horizontal="left" inden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8" fillId="25" borderId="0" xfId="70" applyFont="1" applyFill="1" applyBorder="1" applyAlignment="1">
      <alignment horizontal="left" vertical="center"/>
    </xf>
    <xf numFmtId="0" fontId="120" fillId="25" borderId="0" xfId="70" applyFont="1" applyFill="1" applyBorder="1" applyAlignment="1">
      <alignment horizontal="justify"/>
    </xf>
    <xf numFmtId="0" fontId="17" fillId="25" borderId="13" xfId="70" applyFont="1" applyFill="1" applyBorder="1" applyAlignment="1">
      <alignment horizontal="center"/>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22" fillId="0" borderId="65"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13" xfId="70" applyFont="1" applyFill="1" applyBorder="1" applyAlignment="1">
      <alignment horizontal="center" wrapText="1"/>
    </xf>
    <xf numFmtId="0" fontId="117" fillId="25" borderId="0" xfId="70" applyFont="1" applyFill="1" applyBorder="1" applyAlignment="1">
      <alignment horizontal="left" indent="1"/>
    </xf>
    <xf numFmtId="0" fontId="22" fillId="26" borderId="65"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140" fillId="25" borderId="81" xfId="62" applyFont="1" applyFill="1" applyBorder="1" applyAlignment="1">
      <alignment horizontal="center" vertical="center"/>
    </xf>
    <xf numFmtId="0" fontId="140" fillId="25" borderId="82" xfId="62" applyFont="1" applyFill="1" applyBorder="1" applyAlignment="1">
      <alignment horizontal="center" vertical="center"/>
    </xf>
    <xf numFmtId="0" fontId="140" fillId="25" borderId="85" xfId="62" applyFont="1" applyFill="1" applyBorder="1" applyAlignment="1">
      <alignment horizontal="center" vertical="center"/>
    </xf>
    <xf numFmtId="0" fontId="140" fillId="25" borderId="86" xfId="62" applyFont="1" applyFill="1" applyBorder="1" applyAlignment="1">
      <alignment horizontal="center" vertical="center"/>
    </xf>
    <xf numFmtId="0" fontId="18" fillId="25" borderId="83" xfId="62" applyFont="1" applyFill="1" applyBorder="1" applyAlignment="1">
      <alignment horizontal="center" vertical="center" wrapText="1"/>
    </xf>
    <xf numFmtId="0" fontId="18" fillId="25" borderId="84" xfId="62" applyFont="1" applyFill="1" applyBorder="1" applyAlignment="1">
      <alignment horizontal="center" vertical="center" wrapText="1"/>
    </xf>
    <xf numFmtId="3" fontId="76" fillId="24" borderId="0" xfId="40" applyNumberFormat="1" applyFont="1" applyFill="1" applyBorder="1" applyAlignment="1">
      <alignment horizontal="left" vertical="center"/>
    </xf>
    <xf numFmtId="0" fontId="76" fillId="25" borderId="65" xfId="78" applyFont="1" applyFill="1" applyBorder="1" applyAlignment="1">
      <alignment horizontal="left" vertical="center"/>
    </xf>
    <xf numFmtId="3" fontId="76" fillId="24" borderId="0" xfId="40" applyNumberFormat="1" applyFont="1" applyFill="1" applyBorder="1" applyAlignment="1">
      <alignment horizontal="left" wrapText="1"/>
    </xf>
    <xf numFmtId="0" fontId="47" fillId="26" borderId="31" xfId="62" applyFont="1" applyFill="1" applyBorder="1" applyAlignment="1">
      <alignment horizontal="left" vertical="center"/>
    </xf>
    <xf numFmtId="0" fontId="47" fillId="26" borderId="32" xfId="62" applyFont="1" applyFill="1" applyBorder="1" applyAlignment="1">
      <alignment horizontal="left" vertical="center"/>
    </xf>
    <xf numFmtId="0" fontId="47" fillId="26" borderId="33" xfId="62" applyFont="1" applyFill="1" applyBorder="1" applyAlignment="1">
      <alignment horizontal="left" vertical="center"/>
    </xf>
    <xf numFmtId="0" fontId="35" fillId="25" borderId="0" xfId="62" applyFont="1" applyFill="1" applyBorder="1" applyAlignment="1">
      <alignment horizontal="left" wrapText="1"/>
    </xf>
    <xf numFmtId="172" fontId="18" fillId="25" borderId="0" xfId="70" applyNumberFormat="1"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7" fillId="26" borderId="13" xfId="62" applyFont="1" applyFill="1" applyBorder="1" applyAlignment="1">
      <alignment horizontal="center" vertical="center"/>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84" fillId="26" borderId="0" xfId="70" applyFont="1" applyFill="1" applyBorder="1" applyAlignment="1">
      <alignment horizontal="left"/>
    </xf>
    <xf numFmtId="0" fontId="117" fillId="25" borderId="18" xfId="70" applyFont="1" applyFill="1" applyBorder="1" applyAlignment="1">
      <alignment horizontal="left" indent="6"/>
    </xf>
    <xf numFmtId="0" fontId="15" fillId="25" borderId="0" xfId="70" applyFont="1" applyFill="1" applyBorder="1" applyAlignment="1">
      <alignment horizontal="left"/>
    </xf>
    <xf numFmtId="0" fontId="124" fillId="0" borderId="44" xfId="70" applyFont="1" applyFill="1" applyBorder="1" applyAlignment="1">
      <alignment horizontal="left" vertical="center"/>
    </xf>
    <xf numFmtId="0" fontId="124" fillId="0" borderId="45" xfId="70" applyFont="1" applyFill="1" applyBorder="1" applyAlignment="1">
      <alignment horizontal="left" vertical="center"/>
    </xf>
    <xf numFmtId="0" fontId="124" fillId="0" borderId="46" xfId="70" applyFont="1" applyFill="1" applyBorder="1" applyAlignment="1">
      <alignment horizontal="left" vertical="center"/>
    </xf>
    <xf numFmtId="0" fontId="118" fillId="24" borderId="0" xfId="40" applyFont="1" applyFill="1" applyBorder="1" applyAlignment="1">
      <alignment horizontal="left" vertical="top" wrapText="1"/>
    </xf>
    <xf numFmtId="0" fontId="124" fillId="26" borderId="44" xfId="70" applyFont="1" applyFill="1" applyBorder="1" applyAlignment="1">
      <alignment horizontal="left" vertical="center"/>
    </xf>
    <xf numFmtId="0" fontId="124" fillId="26" borderId="45" xfId="70" applyFont="1" applyFill="1" applyBorder="1" applyAlignment="1">
      <alignment horizontal="left" vertical="center"/>
    </xf>
    <xf numFmtId="0" fontId="124" fillId="26" borderId="46" xfId="70" applyFont="1" applyFill="1" applyBorder="1" applyAlignment="1">
      <alignment horizontal="left" vertical="center"/>
    </xf>
    <xf numFmtId="0" fontId="117" fillId="24" borderId="0" xfId="40" applyFont="1" applyFill="1" applyBorder="1" applyAlignment="1">
      <alignment horizontal="left" vertical="center" wrapText="1" indent="1"/>
    </xf>
    <xf numFmtId="0" fontId="117" fillId="27" borderId="0" xfId="40" applyFont="1" applyFill="1" applyBorder="1" applyAlignment="1">
      <alignment horizontal="left" vertical="center" wrapText="1" indent="1"/>
    </xf>
    <xf numFmtId="0" fontId="118" fillId="27" borderId="0" xfId="40" applyFont="1" applyFill="1" applyBorder="1" applyAlignment="1">
      <alignment horizontal="left"/>
    </xf>
    <xf numFmtId="0" fontId="118" fillId="27" borderId="19" xfId="40" applyFont="1" applyFill="1" applyBorder="1" applyAlignment="1">
      <alignment horizontal="left"/>
    </xf>
    <xf numFmtId="172" fontId="44" fillId="25" borderId="0" xfId="70" applyNumberFormat="1" applyFont="1" applyFill="1" applyBorder="1" applyAlignment="1">
      <alignment horizontal="right"/>
    </xf>
    <xf numFmtId="3" fontId="84" fillId="26" borderId="0" xfId="70" applyNumberFormat="1" applyFont="1" applyFill="1" applyBorder="1" applyAlignment="1">
      <alignment horizontal="left"/>
    </xf>
    <xf numFmtId="0" fontId="22" fillId="24" borderId="0" xfId="40" applyFont="1" applyFill="1" applyBorder="1" applyAlignment="1">
      <alignment horizontal="left" vertical="top" wrapText="1"/>
    </xf>
    <xf numFmtId="3" fontId="84" fillId="26" borderId="0" xfId="70" applyNumberFormat="1" applyFont="1" applyFill="1" applyBorder="1" applyAlignment="1">
      <alignment horizontal="left" vertical="center" wrapText="1"/>
    </xf>
    <xf numFmtId="0" fontId="118" fillId="24" borderId="0" xfId="40" applyFont="1" applyFill="1" applyBorder="1" applyAlignment="1">
      <alignment horizontal="center" vertical="top" wrapText="1"/>
    </xf>
    <xf numFmtId="3" fontId="117" fillId="27" borderId="0" xfId="40" applyNumberFormat="1" applyFont="1" applyFill="1" applyBorder="1" applyAlignment="1">
      <alignment horizontal="left" vertical="center" wrapText="1" indent="1"/>
    </xf>
    <xf numFmtId="0" fontId="118" fillId="24" borderId="0" xfId="40" applyFont="1" applyFill="1" applyBorder="1" applyAlignment="1">
      <alignment horizontal="left" vertical="center" wrapText="1"/>
    </xf>
    <xf numFmtId="172" fontId="18" fillId="25" borderId="20" xfId="70" applyNumberFormat="1" applyFont="1" applyFill="1" applyBorder="1" applyAlignment="1">
      <alignment horizontal="left"/>
    </xf>
    <xf numFmtId="0" fontId="17" fillId="25" borderId="18" xfId="70" applyFont="1" applyFill="1" applyBorder="1" applyAlignment="1">
      <alignment horizontal="center"/>
    </xf>
    <xf numFmtId="0" fontId="76" fillId="25" borderId="0" xfId="70" applyFont="1" applyFill="1" applyBorder="1" applyAlignment="1">
      <alignment horizontal="justify" vertical="center"/>
    </xf>
    <xf numFmtId="0" fontId="22" fillId="25" borderId="0" xfId="70" applyNumberFormat="1" applyFont="1" applyFill="1" applyBorder="1" applyAlignment="1" applyProtection="1">
      <alignment horizontal="justify" vertical="justify" wrapText="1"/>
      <protection locked="0"/>
    </xf>
    <xf numFmtId="3" fontId="22" fillId="25" borderId="0" xfId="70" applyNumberFormat="1" applyFont="1" applyFill="1" applyBorder="1" applyAlignment="1">
      <alignment horizontal="right"/>
    </xf>
    <xf numFmtId="49" fontId="22" fillId="25" borderId="0" xfId="70" applyNumberFormat="1" applyFont="1" applyFill="1" applyBorder="1" applyAlignment="1">
      <alignment horizontal="left" vertical="center" wrapText="1"/>
    </xf>
    <xf numFmtId="0" fontId="79" fillId="25" borderId="0" xfId="70" applyNumberFormat="1" applyFont="1" applyFill="1" applyBorder="1" applyAlignment="1" applyProtection="1">
      <alignment horizontal="right" vertical="justify" wrapText="1"/>
      <protection locked="0"/>
    </xf>
    <xf numFmtId="0" fontId="122" fillId="25" borderId="0" xfId="68" applyNumberFormat="1" applyFont="1" applyFill="1" applyBorder="1" applyAlignment="1" applyProtection="1">
      <alignment horizontal="left" vertical="justify" wrapText="1"/>
      <protection locked="0"/>
    </xf>
    <xf numFmtId="0" fontId="18" fillId="27" borderId="0" xfId="61" applyFont="1" applyFill="1" applyBorder="1" applyAlignment="1">
      <alignment horizontal="justify" vertical="center"/>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1" fontId="18" fillId="35" borderId="0" xfId="51" applyNumberFormat="1" applyFont="1" applyFill="1" applyBorder="1" applyAlignment="1">
      <alignment horizontal="center"/>
    </xf>
    <xf numFmtId="0" fontId="18" fillId="27" borderId="0" xfId="61" applyFont="1" applyFill="1" applyBorder="1" applyAlignment="1">
      <alignment horizontal="justify" vertical="center" wrapText="1"/>
    </xf>
    <xf numFmtId="172" fontId="18" fillId="25" borderId="0" xfId="52" applyNumberFormat="1" applyFont="1" applyFill="1" applyBorder="1" applyAlignment="1">
      <alignment horizontal="center"/>
    </xf>
    <xf numFmtId="0" fontId="22" fillId="24" borderId="0" xfId="61" applyFont="1" applyFill="1" applyBorder="1" applyAlignment="1">
      <alignment horizontal="left" wrapText="1"/>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0" fontId="17" fillId="25" borderId="0" xfId="0" applyFont="1" applyFill="1" applyBorder="1" applyAlignment="1">
      <alignment horizontal="center"/>
    </xf>
    <xf numFmtId="0" fontId="16" fillId="25" borderId="0" xfId="0" applyFont="1" applyFill="1" applyBorder="1"/>
    <xf numFmtId="172" fontId="18" fillId="25" borderId="0" xfId="52" applyNumberFormat="1" applyFont="1" applyFill="1" applyBorder="1" applyAlignment="1">
      <alignment horizontal="right"/>
    </xf>
    <xf numFmtId="172" fontId="18" fillId="25" borderId="19" xfId="52" applyNumberFormat="1" applyFont="1" applyFill="1" applyBorder="1" applyAlignment="1">
      <alignment horizontal="right"/>
    </xf>
    <xf numFmtId="0" fontId="17" fillId="26" borderId="18" xfId="0" applyFont="1" applyFill="1" applyBorder="1" applyAlignment="1">
      <alignment horizont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39" fillId="25" borderId="0" xfId="0" applyFont="1" applyFill="1" applyBorder="1" applyAlignment="1">
      <alignment horizontal="left"/>
    </xf>
  </cellXfs>
  <cellStyles count="320">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8 2 2" xfId="318"/>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19"/>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4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FFC7CE"/>
      <color rgb="FF008080"/>
      <color rgb="FF1F497D"/>
      <color rgb="FF9C0000"/>
      <color rgb="FF9C0006"/>
      <color rgb="FFFF9999"/>
      <color rgb="FFFFFFCC"/>
      <color rgb="FFD3EEFF"/>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2017</c:v>
                  </c:pt>
                  <c:pt idx="1">
                    <c:v>2018</c:v>
                  </c:pt>
                </c:lvl>
              </c:multiLvlStrCache>
            </c:multiLvlStrRef>
          </c:cat>
          <c:val>
            <c:numRef>
              <c:f>'9lay_off'!$E$12:$Q$12</c:f>
              <c:numCache>
                <c:formatCode>0</c:formatCode>
                <c:ptCount val="13"/>
                <c:pt idx="0">
                  <c:v>49</c:v>
                </c:pt>
                <c:pt idx="1">
                  <c:v>48</c:v>
                </c:pt>
                <c:pt idx="2">
                  <c:v>53</c:v>
                </c:pt>
                <c:pt idx="3">
                  <c:v>60</c:v>
                </c:pt>
                <c:pt idx="4">
                  <c:v>47</c:v>
                </c:pt>
                <c:pt idx="5">
                  <c:v>41</c:v>
                </c:pt>
                <c:pt idx="6">
                  <c:v>36</c:v>
                </c:pt>
                <c:pt idx="7">
                  <c:v>35</c:v>
                </c:pt>
                <c:pt idx="8">
                  <c:v>33</c:v>
                </c:pt>
                <c:pt idx="9">
                  <c:v>36</c:v>
                </c:pt>
                <c:pt idx="10">
                  <c:v>47</c:v>
                </c:pt>
                <c:pt idx="11">
                  <c:v>60</c:v>
                </c:pt>
                <c:pt idx="12">
                  <c:v>73</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28320256"/>
        <c:axId val="128321792"/>
      </c:barChart>
      <c:catAx>
        <c:axId val="128320256"/>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28321792"/>
        <c:crosses val="autoZero"/>
        <c:auto val="1"/>
        <c:lblAlgn val="ctr"/>
        <c:lblOffset val="100"/>
        <c:tickLblSkip val="1"/>
        <c:tickMarkSkip val="1"/>
        <c:noMultiLvlLbl val="0"/>
      </c:catAx>
      <c:valAx>
        <c:axId val="12832179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83202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63BA-4DFE-9400-DB1DA588D87A}"/>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63BA-4DFE-9400-DB1DA588D87A}"/>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63BA-4DFE-9400-DB1DA588D87A}"/>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63BA-4DFE-9400-DB1DA588D87A}"/>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63BA-4DFE-9400-DB1DA588D87A}"/>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63BA-4DFE-9400-DB1DA588D87A}"/>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63BA-4DFE-9400-DB1DA588D87A}"/>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63BA-4DFE-9400-DB1DA588D87A}"/>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63BA-4DFE-9400-DB1DA588D87A}"/>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63BA-4DFE-9400-DB1DA588D87A}"/>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63BA-4DFE-9400-DB1DA588D87A}"/>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63BA-4DFE-9400-DB1DA588D87A}"/>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63BA-4DFE-9400-DB1DA588D87A}"/>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63BA-4DFE-9400-DB1DA588D87A}"/>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63BA-4DFE-9400-DB1DA588D87A}"/>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63BA-4DFE-9400-DB1DA588D87A}"/>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63BA-4DFE-9400-DB1DA588D87A}"/>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63BA-4DFE-9400-DB1DA588D87A}"/>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63BA-4DFE-9400-DB1DA588D87A}"/>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113330</c:v>
              </c:pt>
              <c:pt idx="1">
                <c:v>106681</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129759104"/>
        <c:axId val="129760640"/>
      </c:barChart>
      <c:catAx>
        <c:axId val="1297591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9760640"/>
        <c:crosses val="autoZero"/>
        <c:auto val="1"/>
        <c:lblAlgn val="ctr"/>
        <c:lblOffset val="100"/>
        <c:tickLblSkip val="1"/>
        <c:tickMarkSkip val="1"/>
        <c:noMultiLvlLbl val="0"/>
      </c:catAx>
      <c:valAx>
        <c:axId val="12976064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297591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980C-44D0-AB8F-1B8F3E87B02D}"/>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980C-44D0-AB8F-1B8F3E87B02D}"/>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980C-44D0-AB8F-1B8F3E87B02D}"/>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980C-44D0-AB8F-1B8F3E87B02D}"/>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980C-44D0-AB8F-1B8F3E87B02D}"/>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980C-44D0-AB8F-1B8F3E87B02D}"/>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980C-44D0-AB8F-1B8F3E87B02D}"/>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980C-44D0-AB8F-1B8F3E87B02D}"/>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980C-44D0-AB8F-1B8F3E87B02D}"/>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980C-44D0-AB8F-1B8F3E87B02D}"/>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980C-44D0-AB8F-1B8F3E87B02D}"/>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980C-44D0-AB8F-1B8F3E87B02D}"/>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980C-44D0-AB8F-1B8F3E87B02D}"/>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980C-44D0-AB8F-1B8F3E87B02D}"/>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980C-44D0-AB8F-1B8F3E87B02D}"/>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980C-44D0-AB8F-1B8F3E87B02D}"/>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980C-44D0-AB8F-1B8F3E87B02D}"/>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980C-44D0-AB8F-1B8F3E87B02D}"/>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980C-44D0-AB8F-1B8F3E87B02D}"/>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70467</c:v>
              </c:pt>
              <c:pt idx="1">
                <c:v>4152</c:v>
              </c:pt>
              <c:pt idx="2">
                <c:v>3724</c:v>
              </c:pt>
              <c:pt idx="3">
                <c:v>13166</c:v>
              </c:pt>
              <c:pt idx="4">
                <c:v>10737</c:v>
              </c:pt>
              <c:pt idx="5">
                <c:v>11575</c:v>
              </c:pt>
              <c:pt idx="6">
                <c:v>12926</c:v>
              </c:pt>
              <c:pt idx="7">
                <c:v>15175</c:v>
              </c:pt>
              <c:pt idx="8">
                <c:v>17041</c:v>
              </c:pt>
              <c:pt idx="9">
                <c:v>19237</c:v>
              </c:pt>
              <c:pt idx="10">
                <c:v>20522</c:v>
              </c:pt>
              <c:pt idx="11">
                <c:v>15839</c:v>
              </c:pt>
              <c:pt idx="12">
                <c:v>5450</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29521536"/>
        <c:axId val="129523072"/>
      </c:barChart>
      <c:catAx>
        <c:axId val="1295215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9523072"/>
        <c:crosses val="autoZero"/>
        <c:auto val="1"/>
        <c:lblAlgn val="ctr"/>
        <c:lblOffset val="100"/>
        <c:tickLblSkip val="1"/>
        <c:tickMarkSkip val="1"/>
        <c:noMultiLvlLbl val="0"/>
      </c:catAx>
      <c:valAx>
        <c:axId val="12952307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295215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4807</c:v>
                </c:pt>
                <c:pt idx="1">
                  <c:v>1702</c:v>
                </c:pt>
                <c:pt idx="2">
                  <c:v>3321</c:v>
                </c:pt>
                <c:pt idx="3">
                  <c:v>1031</c:v>
                </c:pt>
                <c:pt idx="4">
                  <c:v>1646</c:v>
                </c:pt>
                <c:pt idx="5">
                  <c:v>3463</c:v>
                </c:pt>
                <c:pt idx="6">
                  <c:v>1287</c:v>
                </c:pt>
                <c:pt idx="7">
                  <c:v>2580</c:v>
                </c:pt>
                <c:pt idx="8">
                  <c:v>1263</c:v>
                </c:pt>
                <c:pt idx="9">
                  <c:v>1907</c:v>
                </c:pt>
                <c:pt idx="10">
                  <c:v>18385</c:v>
                </c:pt>
                <c:pt idx="11">
                  <c:v>1282</c:v>
                </c:pt>
                <c:pt idx="12">
                  <c:v>30468</c:v>
                </c:pt>
                <c:pt idx="13">
                  <c:v>2505</c:v>
                </c:pt>
                <c:pt idx="14">
                  <c:v>9102</c:v>
                </c:pt>
                <c:pt idx="15">
                  <c:v>1192</c:v>
                </c:pt>
                <c:pt idx="16">
                  <c:v>2929</c:v>
                </c:pt>
                <c:pt idx="17">
                  <c:v>3420</c:v>
                </c:pt>
                <c:pt idx="18">
                  <c:v>6371</c:v>
                </c:pt>
                <c:pt idx="19">
                  <c:v>2254</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30307200"/>
        <c:axId val="130308736"/>
      </c:barChart>
      <c:catAx>
        <c:axId val="13030720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30308736"/>
        <c:crosses val="autoZero"/>
        <c:auto val="1"/>
        <c:lblAlgn val="ctr"/>
        <c:lblOffset val="100"/>
        <c:tickLblSkip val="1"/>
        <c:tickMarkSkip val="1"/>
        <c:noMultiLvlLbl val="0"/>
      </c:catAx>
      <c:valAx>
        <c:axId val="13030873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303072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'18ssocial'!$AL$8:$AL$27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'18ssocial'!$AM$8:$AM$27</c:f>
              <c:numCache>
                <c:formatCode>0.0</c:formatCode>
                <c:ptCount val="20"/>
                <c:pt idx="0">
                  <c:v>123.989474209319</c:v>
                </c:pt>
                <c:pt idx="1">
                  <c:v>115.508181818182</c:v>
                </c:pt>
                <c:pt idx="2">
                  <c:v>122.183302927762</c:v>
                </c:pt>
                <c:pt idx="3">
                  <c:v>119.50612236461301</c:v>
                </c:pt>
                <c:pt idx="4">
                  <c:v>116.640002770083</c:v>
                </c:pt>
                <c:pt idx="5">
                  <c:v>127.61516561641599</c:v>
                </c:pt>
                <c:pt idx="6">
                  <c:v>111.408400740969</c:v>
                </c:pt>
                <c:pt idx="7">
                  <c:v>122.33031010453</c:v>
                </c:pt>
                <c:pt idx="8">
                  <c:v>116.49120618556699</c:v>
                </c:pt>
                <c:pt idx="9">
                  <c:v>121.84923390175599</c:v>
                </c:pt>
                <c:pt idx="10">
                  <c:v>118.098146679396</c:v>
                </c:pt>
                <c:pt idx="11">
                  <c:v>116.855790884719</c:v>
                </c:pt>
                <c:pt idx="12">
                  <c:v>116.618754280353</c:v>
                </c:pt>
                <c:pt idx="13">
                  <c:v>116.27583091869801</c:v>
                </c:pt>
                <c:pt idx="14">
                  <c:v>118.79049296108499</c:v>
                </c:pt>
                <c:pt idx="15">
                  <c:v>125.946074895978</c:v>
                </c:pt>
                <c:pt idx="16">
                  <c:v>123.12807243600901</c:v>
                </c:pt>
                <c:pt idx="17">
                  <c:v>120.378231386659</c:v>
                </c:pt>
                <c:pt idx="18">
                  <c:v>84.614244621590501</c:v>
                </c:pt>
                <c:pt idx="19">
                  <c:v>110.591269998025</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'18ssocial'!$AL$8:$AL$27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115.33600882204399</c:v>
                </c:pt>
                <c:pt idx="1">
                  <c:v>115.33600882204399</c:v>
                </c:pt>
                <c:pt idx="2">
                  <c:v>115.33600882204399</c:v>
                </c:pt>
                <c:pt idx="3">
                  <c:v>115.33600882204399</c:v>
                </c:pt>
                <c:pt idx="4">
                  <c:v>115.33600882204399</c:v>
                </c:pt>
                <c:pt idx="5">
                  <c:v>115.33600882204399</c:v>
                </c:pt>
                <c:pt idx="6">
                  <c:v>115.33600882204399</c:v>
                </c:pt>
                <c:pt idx="7">
                  <c:v>115.33600882204399</c:v>
                </c:pt>
                <c:pt idx="8">
                  <c:v>115.33600882204399</c:v>
                </c:pt>
                <c:pt idx="9">
                  <c:v>115.33600882204399</c:v>
                </c:pt>
                <c:pt idx="10">
                  <c:v>115.33600882204399</c:v>
                </c:pt>
                <c:pt idx="11">
                  <c:v>115.33600882204399</c:v>
                </c:pt>
                <c:pt idx="12">
                  <c:v>115.33600882204399</c:v>
                </c:pt>
                <c:pt idx="13">
                  <c:v>115.33600882204399</c:v>
                </c:pt>
                <c:pt idx="14">
                  <c:v>115.33600882204399</c:v>
                </c:pt>
                <c:pt idx="15">
                  <c:v>115.33600882204399</c:v>
                </c:pt>
                <c:pt idx="16">
                  <c:v>115.33600882204399</c:v>
                </c:pt>
                <c:pt idx="17">
                  <c:v>115.33600882204399</c:v>
                </c:pt>
                <c:pt idx="18">
                  <c:v>115.33600882204399</c:v>
                </c:pt>
                <c:pt idx="19">
                  <c:v>115.33600882204399</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30360448"/>
        <c:axId val="130361984"/>
      </c:lineChart>
      <c:catAx>
        <c:axId val="13036044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30361984"/>
        <c:crosses val="autoZero"/>
        <c:auto val="1"/>
        <c:lblAlgn val="ctr"/>
        <c:lblOffset val="100"/>
        <c:tickLblSkip val="1"/>
        <c:tickMarkSkip val="1"/>
        <c:noMultiLvlLbl val="0"/>
      </c:catAx>
      <c:valAx>
        <c:axId val="130361984"/>
        <c:scaling>
          <c:orientation val="minMax"/>
          <c:min val="82"/>
        </c:scaling>
        <c:delete val="0"/>
        <c:axPos val="l"/>
        <c:numFmt formatCode="0.0" sourceLinked="1"/>
        <c:majorTickMark val="out"/>
        <c:minorTickMark val="none"/>
        <c:tickLblPos val="none"/>
        <c:spPr>
          <a:ln w="9525">
            <a:noFill/>
          </a:ln>
        </c:spPr>
        <c:crossAx val="13036044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11534</c:v>
              </c:pt>
              <c:pt idx="1">
                <c:v>2523</c:v>
              </c:pt>
              <c:pt idx="2">
                <c:v>12537</c:v>
              </c:pt>
              <c:pt idx="3">
                <c:v>3739</c:v>
              </c:pt>
              <c:pt idx="4">
                <c:v>3797</c:v>
              </c:pt>
              <c:pt idx="5">
                <c:v>7355</c:v>
              </c:pt>
              <c:pt idx="6">
                <c:v>2274</c:v>
              </c:pt>
              <c:pt idx="7">
                <c:v>6773</c:v>
              </c:pt>
              <c:pt idx="8">
                <c:v>4205</c:v>
              </c:pt>
              <c:pt idx="9">
                <c:v>7596</c:v>
              </c:pt>
              <c:pt idx="10">
                <c:v>24444</c:v>
              </c:pt>
              <c:pt idx="11">
                <c:v>2536</c:v>
              </c:pt>
              <c:pt idx="12">
                <c:v>28823</c:v>
              </c:pt>
              <c:pt idx="13">
                <c:v>8185</c:v>
              </c:pt>
              <c:pt idx="14">
                <c:v>11541</c:v>
              </c:pt>
              <c:pt idx="15">
                <c:v>5157</c:v>
              </c:pt>
              <c:pt idx="16">
                <c:v>6445</c:v>
              </c:pt>
              <c:pt idx="17">
                <c:v>10824</c:v>
              </c:pt>
              <c:pt idx="18">
                <c:v>3536</c:v>
              </c:pt>
              <c:pt idx="19">
                <c:v>3170</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30474368"/>
        <c:axId val="130475904"/>
      </c:barChart>
      <c:catAx>
        <c:axId val="130474368"/>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30475904"/>
        <c:crosses val="autoZero"/>
        <c:auto val="1"/>
        <c:lblAlgn val="ctr"/>
        <c:lblOffset val="100"/>
        <c:noMultiLvlLbl val="0"/>
      </c:catAx>
      <c:valAx>
        <c:axId val="130475904"/>
        <c:scaling>
          <c:orientation val="minMax"/>
          <c:max val="35000"/>
          <c:min val="0"/>
        </c:scaling>
        <c:delete val="1"/>
        <c:axPos val="l"/>
        <c:numFmt formatCode="General" sourceLinked="1"/>
        <c:majorTickMark val="out"/>
        <c:minorTickMark val="none"/>
        <c:tickLblPos val="none"/>
        <c:crossAx val="130474368"/>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(dez.</a:t>
            </a:r>
            <a:r>
              <a:rPr lang="en-US" sz="700" baseline="0">
                <a:solidFill>
                  <a:schemeClr val="tx2"/>
                </a:solidFill>
                <a:latin typeface="Arial" panose="020B0604020202020204" pitchFamily="34" charset="0"/>
                <a:cs typeface="Arial" panose="020B0604020202020204" pitchFamily="34" charset="0"/>
              </a:rPr>
              <a:t> 2018 / dez. 2017)</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2.1612046058458789</c:v>
              </c:pt>
              <c:pt idx="1">
                <c:v>-2.6995757809487042</c:v>
              </c:pt>
              <c:pt idx="2">
                <c:v>2.2343635325776656</c:v>
              </c:pt>
              <c:pt idx="3">
                <c:v>-1.7603783499737236</c:v>
              </c:pt>
              <c:pt idx="4">
                <c:v>1.3614522156967457</c:v>
              </c:pt>
              <c:pt idx="5">
                <c:v>-1.0892953200645539</c:v>
              </c:pt>
              <c:pt idx="6">
                <c:v>-2.1514629948364838</c:v>
              </c:pt>
              <c:pt idx="7">
                <c:v>0.28131477642878711</c:v>
              </c:pt>
              <c:pt idx="8">
                <c:v>-0.59101654846335228</c:v>
              </c:pt>
              <c:pt idx="9">
                <c:v>-0.77073807968648378</c:v>
              </c:pt>
              <c:pt idx="10">
                <c:v>-0.62202707647274202</c:v>
              </c:pt>
              <c:pt idx="11">
                <c:v>-3.3168128097598171</c:v>
              </c:pt>
              <c:pt idx="12">
                <c:v>5.1512166648425728</c:v>
              </c:pt>
              <c:pt idx="13">
                <c:v>-0.31664839848982718</c:v>
              </c:pt>
              <c:pt idx="14">
                <c:v>1.8173797970886696</c:v>
              </c:pt>
              <c:pt idx="15">
                <c:v>-2.2740193291643007</c:v>
              </c:pt>
              <c:pt idx="16">
                <c:v>-1.7979582507999359</c:v>
              </c:pt>
              <c:pt idx="17">
                <c:v>-0.94261920014642175</c:v>
              </c:pt>
              <c:pt idx="18">
                <c:v>-3.2822757111597323</c:v>
              </c:pt>
              <c:pt idx="19">
                <c:v>-1.8575851393188847</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30116224"/>
        <c:axId val="130118016"/>
      </c:barChart>
      <c:catAx>
        <c:axId val="130116224"/>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30118016"/>
        <c:crosses val="autoZero"/>
        <c:auto val="1"/>
        <c:lblAlgn val="ctr"/>
        <c:lblOffset val="100"/>
        <c:noMultiLvlLbl val="0"/>
      </c:catAx>
      <c:valAx>
        <c:axId val="130118016"/>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30116224"/>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numLit>
          </c:val>
          <c:smooth val="0"/>
          <c:extLst>
            <c:ext xmlns:c16="http://schemas.microsoft.com/office/drawing/2014/chart" uri="{C3380CC4-5D6E-409C-BE32-E72D297353CC}">
              <c16:uniqueId val="{00000000-14D4-45E9-B6FC-3159174964A1}"/>
            </c:ext>
          </c:extLst>
        </c:ser>
        <c:ser>
          <c:idx val="1"/>
          <c:order val="1"/>
          <c:tx>
            <c:v>iconfianca</c:v>
          </c:tx>
          <c:spPr>
            <a:ln w="25400">
              <a:solidFill>
                <a:schemeClr val="accent2"/>
              </a:solidFill>
              <a:prstDash val="solid"/>
            </a:ln>
          </c:spPr>
          <c:marker>
            <c:symbol val="none"/>
          </c:marker>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-14.756605413171352</c:v>
              </c:pt>
              <c:pt idx="149">
                <c:v>-14.879618965193918</c:v>
              </c:pt>
              <c:pt idx="150">
                <c:v>-14.980524145843717</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numLit>
          </c:val>
          <c:smooth val="0"/>
          <c:extLst>
            <c:ext xmlns:c16="http://schemas.microsoft.com/office/drawing/2014/chart" uri="{C3380CC4-5D6E-409C-BE32-E72D297353CC}">
              <c16:uniqueId val="{00000001-14D4-45E9-B6FC-3159174964A1}"/>
            </c:ext>
          </c:extLst>
        </c:ser>
        <c:dLbls>
          <c:showLegendKey val="0"/>
          <c:showVal val="0"/>
          <c:showCatName val="0"/>
          <c:showSerName val="0"/>
          <c:showPercent val="0"/>
          <c:showBubbleSize val="0"/>
        </c:dLbls>
        <c:smooth val="0"/>
        <c:axId val="129791104"/>
        <c:axId val="129792640"/>
      </c:lineChart>
      <c:catAx>
        <c:axId val="1297911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9792640"/>
        <c:crosses val="autoZero"/>
        <c:auto val="1"/>
        <c:lblAlgn val="ctr"/>
        <c:lblOffset val="100"/>
        <c:tickLblSkip val="6"/>
        <c:tickMarkSkip val="1"/>
        <c:noMultiLvlLbl val="0"/>
      </c:catAx>
      <c:valAx>
        <c:axId val="12979264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979110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-0.37106833148732588</c:v>
              </c:pt>
              <c:pt idx="1">
                <c:v>-0.22977312580829343</c:v>
              </c:pt>
              <c:pt idx="2">
                <c:v>-0.37169354368376156</c:v>
              </c:pt>
              <c:pt idx="3">
                <c:v>-0.30213730025842567</c:v>
              </c:pt>
              <c:pt idx="4">
                <c:v>-0.51820629827841991</c:v>
              </c:pt>
              <c:pt idx="5">
                <c:v>-0.43340372578448938</c:v>
              </c:pt>
              <c:pt idx="6">
                <c:v>-0.35038735559778483</c:v>
              </c:pt>
              <c:pt idx="7">
                <c:v>-0.10095619300359397</c:v>
              </c:pt>
              <c:pt idx="8">
                <c:v>0.11971379314988095</c:v>
              </c:pt>
              <c:pt idx="9">
                <c:v>0.40233306145708825</c:v>
              </c:pt>
              <c:pt idx="10">
                <c:v>0.50090462727166374</c:v>
              </c:pt>
              <c:pt idx="11">
                <c:v>0.51351037252889264</c:v>
              </c:pt>
              <c:pt idx="12">
                <c:v>0.4234216824377135</c:v>
              </c:pt>
              <c:pt idx="13">
                <c:v>0.40122209123985098</c:v>
              </c:pt>
              <c:pt idx="14">
                <c:v>0.44006716060256085</c:v>
              </c:pt>
              <c:pt idx="15">
                <c:v>0.60869128431560382</c:v>
              </c:pt>
              <c:pt idx="16">
                <c:v>0.89957991989569641</c:v>
              </c:pt>
              <c:pt idx="17">
                <c:v>1.0940541390467931</c:v>
              </c:pt>
              <c:pt idx="18">
                <c:v>1.1928719008534532</c:v>
              </c:pt>
              <c:pt idx="19">
                <c:v>1.2403156525605485</c:v>
              </c:pt>
              <c:pt idx="20">
                <c:v>1.271162809023541</c:v>
              </c:pt>
              <c:pt idx="21">
                <c:v>1.2027090501741766</c:v>
              </c:pt>
              <c:pt idx="22">
                <c:v>0.96803158793223809</c:v>
              </c:pt>
              <c:pt idx="23">
                <c:v>0.74671628539581936</c:v>
              </c:pt>
              <c:pt idx="24">
                <c:v>0.68578331190069075</c:v>
              </c:pt>
              <c:pt idx="25">
                <c:v>0.78459497222978414</c:v>
              </c:pt>
              <c:pt idx="26">
                <c:v>0.94793352595425839</c:v>
              </c:pt>
              <c:pt idx="27">
                <c:v>0.99404885469020232</c:v>
              </c:pt>
              <c:pt idx="28">
                <c:v>0.97098656868902722</c:v>
              </c:pt>
              <c:pt idx="29">
                <c:v>0.81511457181417912</c:v>
              </c:pt>
              <c:pt idx="30">
                <c:v>0.51764054982946384</c:v>
              </c:pt>
              <c:pt idx="31">
                <c:v>0.33999057394426113</c:v>
              </c:pt>
              <c:pt idx="32">
                <c:v>0.25561961275192491</c:v>
              </c:pt>
              <c:pt idx="33">
                <c:v>0.39708791307099134</c:v>
              </c:pt>
              <c:pt idx="34">
                <c:v>0.29797486237157866</c:v>
              </c:pt>
              <c:pt idx="35">
                <c:v>0.39332588053700729</c:v>
              </c:pt>
              <c:pt idx="36">
                <c:v>0.33865153022405675</c:v>
              </c:pt>
              <c:pt idx="37">
                <c:v>0.58029017541659844</c:v>
              </c:pt>
              <c:pt idx="38">
                <c:v>0.48675053265241042</c:v>
              </c:pt>
              <c:pt idx="39">
                <c:v>0.6462142302248064</c:v>
              </c:pt>
              <c:pt idx="40">
                <c:v>0.53237702779073603</c:v>
              </c:pt>
              <c:pt idx="41">
                <c:v>0.82021032232846536</c:v>
              </c:pt>
              <c:pt idx="42">
                <c:v>0.91697058937215514</c:v>
              </c:pt>
              <c:pt idx="43">
                <c:v>1.0664048040237148</c:v>
              </c:pt>
              <c:pt idx="44">
                <c:v>1.0546463932648558</c:v>
              </c:pt>
              <c:pt idx="45">
                <c:v>1.178648215177563</c:v>
              </c:pt>
              <c:pt idx="46">
                <c:v>1.18299730338144</c:v>
              </c:pt>
              <c:pt idx="47">
                <c:v>1.0003305117031389</c:v>
              </c:pt>
              <c:pt idx="48">
                <c:v>0.87735574727587484</c:v>
              </c:pt>
              <c:pt idx="49">
                <c:v>0.95664130307950812</c:v>
              </c:pt>
              <c:pt idx="50">
                <c:v>1.245481358372682</c:v>
              </c:pt>
              <c:pt idx="51">
                <c:v>1.3974478165021078</c:v>
              </c:pt>
              <c:pt idx="52">
                <c:v>1.5488510691228177</c:v>
              </c:pt>
              <c:pt idx="53">
                <c:v>1.5955920913615182</c:v>
              </c:pt>
              <c:pt idx="54">
                <c:v>1.4730782670950853</c:v>
              </c:pt>
              <c:pt idx="55">
                <c:v>1.4715711741843334</c:v>
              </c:pt>
              <c:pt idx="56">
                <c:v>1.4922488845696642</c:v>
              </c:pt>
              <c:pt idx="57">
                <c:v>1.5734856279341836</c:v>
              </c:pt>
              <c:pt idx="58">
                <c:v>1.5129651796922465</c:v>
              </c:pt>
              <c:pt idx="59">
                <c:v>1.3820123630165975</c:v>
              </c:pt>
              <c:pt idx="60">
                <c:v>1.3222957791489254</c:v>
              </c:pt>
              <c:pt idx="61">
                <c:v>1.333139107211494</c:v>
              </c:pt>
              <c:pt idx="62">
                <c:v>1.5342113170429432</c:v>
              </c:pt>
              <c:pt idx="63">
                <c:v>1.591161404878944</c:v>
              </c:pt>
              <c:pt idx="64">
                <c:v>1.5534497300356467</c:v>
              </c:pt>
              <c:pt idx="65">
                <c:v>1.1711636689468199</c:v>
              </c:pt>
              <c:pt idx="66">
                <c:v>0.88418559468532842</c:v>
              </c:pt>
              <c:pt idx="67">
                <c:v>0.71783867141988944</c:v>
              </c:pt>
              <c:pt idx="68">
                <c:v>0.62626555726995847</c:v>
              </c:pt>
              <c:pt idx="69">
                <c:v>0.31108129741808238</c:v>
              </c:pt>
              <c:pt idx="70">
                <c:v>-0.39204935529905671</c:v>
              </c:pt>
              <c:pt idx="71">
                <c:v>-1.0778186880935408</c:v>
              </c:pt>
              <c:pt idx="72">
                <c:v>-1.5719198903311065</c:v>
              </c:pt>
              <c:pt idx="73">
                <c:v>-1.9173040497595568</c:v>
              </c:pt>
              <c:pt idx="74">
                <c:v>-1.986390546712669</c:v>
              </c:pt>
              <c:pt idx="75">
                <c:v>-2.0011020414638145</c:v>
              </c:pt>
              <c:pt idx="76">
                <c:v>-1.602826393105417</c:v>
              </c:pt>
              <c:pt idx="77">
                <c:v>-1.262983869035204</c:v>
              </c:pt>
              <c:pt idx="78">
                <c:v>-0.85612027349885633</c:v>
              </c:pt>
              <c:pt idx="79">
                <c:v>-0.46295432080169613</c:v>
              </c:pt>
              <c:pt idx="80">
                <c:v>-0.13505295424585534</c:v>
              </c:pt>
              <c:pt idx="81">
                <c:v>0.17841176195127484</c:v>
              </c:pt>
              <c:pt idx="82">
                <c:v>0.11733081506477214</c:v>
              </c:pt>
              <c:pt idx="83">
                <c:v>1.661640139278657E-2</c:v>
              </c:pt>
              <c:pt idx="84">
                <c:v>-0.13459287926689856</c:v>
              </c:pt>
              <c:pt idx="85">
                <c:v>-0.20849436178411798</c:v>
              </c:pt>
              <c:pt idx="86">
                <c:v>-0.10830246575713361</c:v>
              </c:pt>
              <c:pt idx="87">
                <c:v>6.0284804872405562E-2</c:v>
              </c:pt>
              <c:pt idx="88">
                <c:v>0.24383518088998307</c:v>
              </c:pt>
              <c:pt idx="89">
                <c:v>0.31219838769133529</c:v>
              </c:pt>
              <c:pt idx="90">
                <c:v>0.24356441949425611</c:v>
              </c:pt>
              <c:pt idx="91">
                <c:v>0.22024904544768359</c:v>
              </c:pt>
              <c:pt idx="92">
                <c:v>0.22665917014451381</c:v>
              </c:pt>
              <c:pt idx="93">
                <c:v>3.6879403142459771E-2</c:v>
              </c:pt>
              <c:pt idx="94">
                <c:v>-0.21841122050344741</c:v>
              </c:pt>
              <c:pt idx="95">
                <c:v>-0.68546774108230424</c:v>
              </c:pt>
              <c:pt idx="96">
                <c:v>-0.86576383439949911</c:v>
              </c:pt>
              <c:pt idx="97">
                <c:v>-1.0287133790934118</c:v>
              </c:pt>
              <c:pt idx="98">
                <c:v>-1.0859933288832686</c:v>
              </c:pt>
              <c:pt idx="99">
                <c:v>-1.2824336576308482</c:v>
              </c:pt>
              <c:pt idx="100">
                <c:v>-1.4525056458907084</c:v>
              </c:pt>
              <c:pt idx="101">
                <c:v>-1.6129469851531988</c:v>
              </c:pt>
              <c:pt idx="102">
                <c:v>-1.7490248185419461</c:v>
              </c:pt>
              <c:pt idx="103">
                <c:v>-1.9053802494176482</c:v>
              </c:pt>
              <c:pt idx="104">
                <c:v>-2.1219093304026564</c:v>
              </c:pt>
              <c:pt idx="105">
                <c:v>-2.3787838118168185</c:v>
              </c:pt>
              <c:pt idx="106">
                <c:v>-2.8027308430560138</c:v>
              </c:pt>
              <c:pt idx="107">
                <c:v>-3.220755192983829</c:v>
              </c:pt>
              <c:pt idx="108">
                <c:v>-3.5070196096266173</c:v>
              </c:pt>
              <c:pt idx="109">
                <c:v>-3.6556172491219661</c:v>
              </c:pt>
              <c:pt idx="110">
                <c:v>-3.6387358986544784</c:v>
              </c:pt>
              <c:pt idx="111">
                <c:v>-3.5559156467135837</c:v>
              </c:pt>
              <c:pt idx="112">
                <c:v>-3.5276373669770598</c:v>
              </c:pt>
              <c:pt idx="113">
                <c:v>-3.367737489995315</c:v>
              </c:pt>
              <c:pt idx="114">
                <c:v>-3.2842343615996543</c:v>
              </c:pt>
              <c:pt idx="115">
                <c:v>-3.0076810676103936</c:v>
              </c:pt>
              <c:pt idx="116">
                <c:v>-3.1736206396702173</c:v>
              </c:pt>
              <c:pt idx="117">
                <c:v>-3.4911168609017369</c:v>
              </c:pt>
              <c:pt idx="118">
                <c:v>-3.7966193870015692</c:v>
              </c:pt>
              <c:pt idx="119">
                <c:v>-3.8589062976108881</c:v>
              </c:pt>
              <c:pt idx="120">
                <c:v>-3.7750225800632213</c:v>
              </c:pt>
              <c:pt idx="121">
                <c:v>-3.6711481212234984</c:v>
              </c:pt>
              <c:pt idx="122">
                <c:v>-3.3525045428315901</c:v>
              </c:pt>
              <c:pt idx="123">
                <c:v>-3.063258653927003</c:v>
              </c:pt>
              <c:pt idx="124">
                <c:v>-2.7437366398940854</c:v>
              </c:pt>
              <c:pt idx="125">
                <c:v>-2.4959402348854351</c:v>
              </c:pt>
              <c:pt idx="126">
                <c:v>-2.2173319209240319</c:v>
              </c:pt>
              <c:pt idx="127">
                <c:v>-1.783180034333633</c:v>
              </c:pt>
              <c:pt idx="128">
                <c:v>-1.4721278755718337</c:v>
              </c:pt>
              <c:pt idx="129">
                <c:v>-1.2180796187496659</c:v>
              </c:pt>
              <c:pt idx="130">
                <c:v>-1.0906437039190835</c:v>
              </c:pt>
              <c:pt idx="131">
                <c:v>-0.9310215401093842</c:v>
              </c:pt>
              <c:pt idx="132">
                <c:v>-0.67039813650548319</c:v>
              </c:pt>
              <c:pt idx="133">
                <c:v>-0.43069837277742229</c:v>
              </c:pt>
              <c:pt idx="134">
                <c:v>-0.1873676394992134</c:v>
              </c:pt>
              <c:pt idx="135">
                <c:v>-4.547316888797899E-2</c:v>
              </c:pt>
              <c:pt idx="136">
                <c:v>0.16403268772782667</c:v>
              </c:pt>
              <c:pt idx="137">
                <c:v>0.38474099931877642</c:v>
              </c:pt>
              <c:pt idx="138">
                <c:v>0.57065774210094034</c:v>
              </c:pt>
              <c:pt idx="139">
                <c:v>0.63554637334465491</c:v>
              </c:pt>
              <c:pt idx="140">
                <c:v>0.57234436945046085</c:v>
              </c:pt>
              <c:pt idx="141">
                <c:v>0.59811723705249731</c:v>
              </c:pt>
              <c:pt idx="142">
                <c:v>0.41959468882137496</c:v>
              </c:pt>
              <c:pt idx="143">
                <c:v>0.23323079009345463</c:v>
              </c:pt>
              <c:pt idx="144">
                <c:v>0.31973027816930077</c:v>
              </c:pt>
              <c:pt idx="145">
                <c:v>0.35972128007274401</c:v>
              </c:pt>
              <c:pt idx="146">
                <c:v>0.69054349055388475</c:v>
              </c:pt>
              <c:pt idx="147">
                <c:v>0.84574468783309065</c:v>
              </c:pt>
              <c:pt idx="148">
                <c:v>1.198048127153005</c:v>
              </c:pt>
              <c:pt idx="149">
                <c:v>1.304906042131353</c:v>
              </c:pt>
              <c:pt idx="150">
                <c:v>1.3817504874986544</c:v>
              </c:pt>
              <c:pt idx="151">
                <c:v>1.4236442745922375</c:v>
              </c:pt>
              <c:pt idx="152">
                <c:v>1.4449722583508962</c:v>
              </c:pt>
              <c:pt idx="153">
                <c:v>1.2028800010072043</c:v>
              </c:pt>
              <c:pt idx="154">
                <c:v>0.97247936078837738</c:v>
              </c:pt>
              <c:pt idx="155">
                <c:v>0.74527327273109734</c:v>
              </c:pt>
              <c:pt idx="156">
                <c:v>0.81808182172533728</c:v>
              </c:pt>
              <c:pt idx="157">
                <c:v>0.85374642417150126</c:v>
              </c:pt>
              <c:pt idx="158">
                <c:v>1.042612757389016</c:v>
              </c:pt>
              <c:pt idx="159">
                <c:v>1.1575068113992255</c:v>
              </c:pt>
              <c:pt idx="160">
                <c:v>1.2425153304379275</c:v>
              </c:pt>
              <c:pt idx="161">
                <c:v>1.2474376712671218</c:v>
              </c:pt>
              <c:pt idx="162">
                <c:v>1.2563958158471062</c:v>
              </c:pt>
              <c:pt idx="163">
                <c:v>1.3603551022449902</c:v>
              </c:pt>
              <c:pt idx="164">
                <c:v>1.4051765843573931</c:v>
              </c:pt>
              <c:pt idx="165">
                <c:v>1.3871111931593412</c:v>
              </c:pt>
              <c:pt idx="166">
                <c:v>1.2947657543964639</c:v>
              </c:pt>
              <c:pt idx="167">
                <c:v>1.2193359102218915</c:v>
              </c:pt>
              <c:pt idx="168">
                <c:v>1.2682269745261978</c:v>
              </c:pt>
              <c:pt idx="169">
                <c:v>1.4426684143652955</c:v>
              </c:pt>
              <c:pt idx="170">
                <c:v>1.6522902930122725</c:v>
              </c:pt>
              <c:pt idx="171">
                <c:v>1.8637565327051564</c:v>
              </c:pt>
              <c:pt idx="172">
                <c:v>2.0329974974077909</c:v>
              </c:pt>
              <c:pt idx="173">
                <c:v>2.2008927045450406</c:v>
              </c:pt>
              <c:pt idx="174">
                <c:v>2.2736817927901605</c:v>
              </c:pt>
              <c:pt idx="175">
                <c:v>2.221513274584443</c:v>
              </c:pt>
              <c:pt idx="176">
                <c:v>2.2389733956964228</c:v>
              </c:pt>
              <c:pt idx="177">
                <c:v>2.1935555012428631</c:v>
              </c:pt>
              <c:pt idx="178">
                <c:v>2.169892939586306</c:v>
              </c:pt>
              <c:pt idx="179">
                <c:v>2.0000784950668171</c:v>
              </c:pt>
              <c:pt idx="180">
                <c:v>1.9987336574370689</c:v>
              </c:pt>
              <c:pt idx="181">
                <c:v>1.9861202445056318</c:v>
              </c:pt>
              <c:pt idx="182">
                <c:v>2.136454895562554</c:v>
              </c:pt>
              <c:pt idx="183">
                <c:v>2.1890731847755842</c:v>
              </c:pt>
              <c:pt idx="184">
                <c:v>2.3560851748740599</c:v>
              </c:pt>
              <c:pt idx="185">
                <c:v>2.5086427255380719</c:v>
              </c:pt>
              <c:pt idx="186">
                <c:v>2.5633239624509909</c:v>
              </c:pt>
              <c:pt idx="187">
                <c:v>2.5854124672805345</c:v>
              </c:pt>
              <c:pt idx="188">
                <c:v>2.4991317203217025</c:v>
              </c:pt>
              <c:pt idx="189">
                <c:v>2.4608997552725076</c:v>
              </c:pt>
              <c:pt idx="190">
                <c:v>2.3113162378989931</c:v>
              </c:pt>
            </c:numLit>
          </c:val>
          <c:smooth val="0"/>
          <c:extLst>
            <c:ext xmlns:c16="http://schemas.microsoft.com/office/drawing/2014/chart" uri="{C3380CC4-5D6E-409C-BE32-E72D297353CC}">
              <c16:uniqueId val="{00000000-20EB-4345-A517-37ACABFFC4DF}"/>
            </c:ext>
          </c:extLst>
        </c:ser>
        <c:dLbls>
          <c:showLegendKey val="0"/>
          <c:showVal val="0"/>
          <c:showCatName val="0"/>
          <c:showSerName val="1"/>
          <c:showPercent val="0"/>
          <c:showBubbleSize val="0"/>
        </c:dLbls>
        <c:smooth val="0"/>
        <c:axId val="127488384"/>
        <c:axId val="127490304"/>
      </c:lineChart>
      <c:catAx>
        <c:axId val="12748838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7490304"/>
        <c:crosses val="autoZero"/>
        <c:auto val="1"/>
        <c:lblAlgn val="ctr"/>
        <c:lblOffset val="100"/>
        <c:tickLblSkip val="1"/>
        <c:tickMarkSkip val="1"/>
        <c:noMultiLvlLbl val="0"/>
      </c:catAx>
      <c:valAx>
        <c:axId val="127490304"/>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748838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89"/>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numLit>
          </c:val>
          <c:smooth val="0"/>
          <c:extLst>
            <c:ext xmlns:c16="http://schemas.microsoft.com/office/drawing/2014/chart" uri="{C3380CC4-5D6E-409C-BE32-E72D297353CC}">
              <c16:uniqueId val="{00000000-07C7-424D-A52D-12BE3D8DE6FB}"/>
            </c:ext>
          </c:extLst>
        </c:ser>
        <c:dLbls>
          <c:showLegendKey val="0"/>
          <c:showVal val="0"/>
          <c:showCatName val="0"/>
          <c:showSerName val="0"/>
          <c:showPercent val="0"/>
          <c:showBubbleSize val="0"/>
        </c:dLbls>
        <c:smooth val="0"/>
        <c:axId val="130148608"/>
        <c:axId val="128585728"/>
      </c:lineChart>
      <c:catAx>
        <c:axId val="1301486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8585728"/>
        <c:crosses val="autoZero"/>
        <c:auto val="1"/>
        <c:lblAlgn val="ctr"/>
        <c:lblOffset val="100"/>
        <c:tickLblSkip val="1"/>
        <c:tickMarkSkip val="1"/>
        <c:noMultiLvlLbl val="0"/>
      </c:catAx>
      <c:valAx>
        <c:axId val="12858572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014860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991-47D7-BB88-8D099C483FB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numLit>
          </c:val>
          <c:smooth val="0"/>
          <c:extLst>
            <c:ext xmlns:c16="http://schemas.microsoft.com/office/drawing/2014/chart" uri="{C3380CC4-5D6E-409C-BE32-E72D297353CC}">
              <c16:uniqueId val="{00000001-8991-47D7-BB88-8D099C483FB4}"/>
            </c:ext>
          </c:extLst>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991-47D7-BB88-8D099C483FB4}"/>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pt idx="186">
                <c:v>0.2941738063444444</c:v>
              </c:pt>
              <c:pt idx="187">
                <c:v>0.97528501413333346</c:v>
              </c:pt>
              <c:pt idx="188">
                <c:v>0.40525687625555579</c:v>
              </c:pt>
              <c:pt idx="189">
                <c:v>-0.24732553265555532</c:v>
              </c:pt>
              <c:pt idx="190">
                <c:v>-1.005525774433333</c:v>
              </c:pt>
            </c:numLit>
          </c:val>
          <c:smooth val="0"/>
          <c:extLst>
            <c:ext xmlns:c16="http://schemas.microsoft.com/office/drawing/2014/chart" uri="{C3380CC4-5D6E-409C-BE32-E72D297353CC}">
              <c16:uniqueId val="{00000003-8991-47D7-BB88-8D099C483FB4}"/>
            </c:ext>
          </c:extLst>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991-47D7-BB88-8D099C483FB4}"/>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pt idx="186">
                <c:v>3.1553259735333334</c:v>
              </c:pt>
              <c:pt idx="187">
                <c:v>2.4816087507444444</c:v>
              </c:pt>
              <c:pt idx="188">
                <c:v>2.8289898121222223</c:v>
              </c:pt>
              <c:pt idx="189">
                <c:v>3.7796228463555557</c:v>
              </c:pt>
              <c:pt idx="190">
                <c:v>3.8167505422666665</c:v>
              </c:pt>
            </c:numLit>
          </c:val>
          <c:smooth val="0"/>
          <c:extLst>
            <c:ext xmlns:c16="http://schemas.microsoft.com/office/drawing/2014/chart" uri="{C3380CC4-5D6E-409C-BE32-E72D297353CC}">
              <c16:uniqueId val="{00000005-8991-47D7-BB88-8D099C483FB4}"/>
            </c:ext>
          </c:extLst>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991-47D7-BB88-8D099C483FB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pt idx="186">
                <c:v>16.949682929333335</c:v>
              </c:pt>
              <c:pt idx="187">
                <c:v>17.229509420444444</c:v>
              </c:pt>
              <c:pt idx="188">
                <c:v>16.493074005222223</c:v>
              </c:pt>
              <c:pt idx="189">
                <c:v>13.266220606555557</c:v>
              </c:pt>
              <c:pt idx="190">
                <c:v>12.326318268</c:v>
              </c:pt>
            </c:numLit>
          </c:val>
          <c:smooth val="0"/>
          <c:extLst>
            <c:ext xmlns:c16="http://schemas.microsoft.com/office/drawing/2014/chart" uri="{C3380CC4-5D6E-409C-BE32-E72D297353CC}">
              <c16:uniqueId val="{00000007-8991-47D7-BB88-8D099C483FB4}"/>
            </c:ext>
          </c:extLst>
        </c:ser>
        <c:dLbls>
          <c:showLegendKey val="0"/>
          <c:showVal val="0"/>
          <c:showCatName val="0"/>
          <c:showSerName val="0"/>
          <c:showPercent val="0"/>
          <c:showBubbleSize val="0"/>
        </c:dLbls>
        <c:smooth val="0"/>
        <c:axId val="130164224"/>
        <c:axId val="130165760"/>
      </c:lineChart>
      <c:catAx>
        <c:axId val="1301642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0165760"/>
        <c:crosses val="autoZero"/>
        <c:auto val="1"/>
        <c:lblAlgn val="ctr"/>
        <c:lblOffset val="100"/>
        <c:tickLblSkip val="6"/>
        <c:tickMarkSkip val="1"/>
        <c:noMultiLvlLbl val="0"/>
      </c:catAx>
      <c:valAx>
        <c:axId val="13016576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016422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2017</c:v>
                  </c:pt>
                  <c:pt idx="1">
                    <c:v>2018</c:v>
                  </c:pt>
                </c:lvl>
              </c:multiLvlStrCache>
            </c:multiLvlStrRef>
          </c:cat>
          <c:val>
            <c:numRef>
              <c:f>'9lay_off'!$E$15:$Q$15</c:f>
              <c:numCache>
                <c:formatCode>#,##0</c:formatCode>
                <c:ptCount val="13"/>
                <c:pt idx="0">
                  <c:v>1293</c:v>
                </c:pt>
                <c:pt idx="1">
                  <c:v>1398</c:v>
                </c:pt>
                <c:pt idx="2">
                  <c:v>1461</c:v>
                </c:pt>
                <c:pt idx="3">
                  <c:v>1257</c:v>
                </c:pt>
                <c:pt idx="4">
                  <c:v>1088</c:v>
                </c:pt>
                <c:pt idx="5">
                  <c:v>665</c:v>
                </c:pt>
                <c:pt idx="6">
                  <c:v>425</c:v>
                </c:pt>
                <c:pt idx="7">
                  <c:v>547</c:v>
                </c:pt>
                <c:pt idx="8">
                  <c:v>456</c:v>
                </c:pt>
                <c:pt idx="9">
                  <c:v>752</c:v>
                </c:pt>
                <c:pt idx="10">
                  <c:v>1104</c:v>
                </c:pt>
                <c:pt idx="11">
                  <c:v>1284</c:v>
                </c:pt>
                <c:pt idx="12">
                  <c:v>1784</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28350848"/>
        <c:axId val="128360832"/>
      </c:barChart>
      <c:catAx>
        <c:axId val="12835084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28360832"/>
        <c:crosses val="autoZero"/>
        <c:auto val="1"/>
        <c:lblAlgn val="ctr"/>
        <c:lblOffset val="100"/>
        <c:tickLblSkip val="1"/>
        <c:tickMarkSkip val="1"/>
        <c:noMultiLvlLbl val="0"/>
      </c:catAx>
      <c:valAx>
        <c:axId val="1283608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83508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5B3-4E52-954A-A92982FB6C43}"/>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91"/>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numLit>
          </c:val>
          <c:smooth val="0"/>
          <c:extLst>
            <c:ext xmlns:c16="http://schemas.microsoft.com/office/drawing/2014/chart" uri="{C3380CC4-5D6E-409C-BE32-E72D297353CC}">
              <c16:uniqueId val="{00000001-D5B3-4E52-954A-A92982FB6C43}"/>
            </c:ext>
          </c:extLst>
        </c:ser>
        <c:dLbls>
          <c:showLegendKey val="0"/>
          <c:showVal val="0"/>
          <c:showCatName val="0"/>
          <c:showSerName val="0"/>
          <c:showPercent val="0"/>
          <c:showBubbleSize val="0"/>
        </c:dLbls>
        <c:marker val="1"/>
        <c:smooth val="0"/>
        <c:axId val="130237952"/>
        <c:axId val="13023948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5B3-4E52-954A-A92982FB6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91"/>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numLit>
          </c:val>
          <c:smooth val="0"/>
          <c:extLst>
            <c:ext xmlns:c16="http://schemas.microsoft.com/office/drawing/2014/chart" uri="{C3380CC4-5D6E-409C-BE32-E72D297353CC}">
              <c16:uniqueId val="{00000003-D5B3-4E52-954A-A92982FB6C43}"/>
            </c:ext>
          </c:extLst>
        </c:ser>
        <c:dLbls>
          <c:showLegendKey val="0"/>
          <c:showVal val="0"/>
          <c:showCatName val="0"/>
          <c:showSerName val="0"/>
          <c:showPercent val="0"/>
          <c:showBubbleSize val="0"/>
        </c:dLbls>
        <c:marker val="1"/>
        <c:smooth val="0"/>
        <c:axId val="130249472"/>
        <c:axId val="130251008"/>
      </c:lineChart>
      <c:catAx>
        <c:axId val="1302379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0239488"/>
        <c:crosses val="autoZero"/>
        <c:auto val="1"/>
        <c:lblAlgn val="ctr"/>
        <c:lblOffset val="100"/>
        <c:tickLblSkip val="1"/>
        <c:tickMarkSkip val="1"/>
        <c:noMultiLvlLbl val="0"/>
      </c:catAx>
      <c:valAx>
        <c:axId val="13023948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0237952"/>
        <c:crosses val="autoZero"/>
        <c:crossBetween val="between"/>
        <c:majorUnit val="100"/>
        <c:minorUnit val="100"/>
      </c:valAx>
      <c:catAx>
        <c:axId val="130249472"/>
        <c:scaling>
          <c:orientation val="minMax"/>
        </c:scaling>
        <c:delete val="1"/>
        <c:axPos val="b"/>
        <c:numFmt formatCode="General" sourceLinked="1"/>
        <c:majorTickMark val="out"/>
        <c:minorTickMark val="none"/>
        <c:tickLblPos val="none"/>
        <c:crossAx val="130251008"/>
        <c:crosses val="autoZero"/>
        <c:auto val="1"/>
        <c:lblAlgn val="ctr"/>
        <c:lblOffset val="100"/>
        <c:noMultiLvlLbl val="0"/>
      </c:catAx>
      <c:valAx>
        <c:axId val="13025100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3024947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95D-44C1-B397-552B8DB4ABE6}"/>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numLit>
          </c:val>
          <c:smooth val="0"/>
          <c:extLst>
            <c:ext xmlns:c16="http://schemas.microsoft.com/office/drawing/2014/chart" uri="{C3380CC4-5D6E-409C-BE32-E72D297353CC}">
              <c16:uniqueId val="{00000001-295D-44C1-B397-552B8DB4ABE6}"/>
            </c:ext>
          </c:extLst>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95D-44C1-B397-552B8DB4ABE6}"/>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numLit>
          </c:val>
          <c:smooth val="0"/>
          <c:extLst>
            <c:ext xmlns:c16="http://schemas.microsoft.com/office/drawing/2014/chart" uri="{C3380CC4-5D6E-409C-BE32-E72D297353CC}">
              <c16:uniqueId val="{00000003-295D-44C1-B397-552B8DB4ABE6}"/>
            </c:ext>
          </c:extLst>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95D-44C1-B397-552B8DB4ABE6}"/>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numLit>
          </c:val>
          <c:smooth val="0"/>
          <c:extLst>
            <c:ext xmlns:c16="http://schemas.microsoft.com/office/drawing/2014/chart" uri="{C3380CC4-5D6E-409C-BE32-E72D297353CC}">
              <c16:uniqueId val="{00000005-295D-44C1-B397-552B8DB4ABE6}"/>
            </c:ext>
          </c:extLst>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95D-44C1-B397-552B8DB4AB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4">
                <c:v> </c:v>
              </c:pt>
              <c:pt idx="195">
                <c:v> </c:v>
              </c:pt>
              <c:pt idx="196">
                <c:v> </c:v>
              </c:pt>
              <c:pt idx="197">
                <c:v> </c:v>
              </c:pt>
              <c:pt idx="198">
                <c:v> </c:v>
              </c:pt>
              <c:pt idx="199">
                <c:v> </c:v>
              </c:pt>
              <c:pt idx="200">
                <c:v> </c:v>
              </c:pt>
              <c:pt idx="201">
                <c:v> </c:v>
              </c:pt>
              <c:pt idx="202">
                <c:v> </c:v>
              </c:pt>
              <c:pt idx="203">
                <c:v> </c:v>
              </c:pt>
            </c:strLit>
          </c:cat>
          <c:val>
            <c:numLit>
              <c:formatCode>0.0</c:formatCode>
              <c:ptCount val="191"/>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pt idx="186">
                <c:v>10.725575229666667</c:v>
              </c:pt>
              <c:pt idx="187">
                <c:v>9.9471295479999995</c:v>
              </c:pt>
              <c:pt idx="188">
                <c:v>10.027548287</c:v>
              </c:pt>
              <c:pt idx="189">
                <c:v>9.8231221229999992</c:v>
              </c:pt>
              <c:pt idx="190">
                <c:v>11.270579738333334</c:v>
              </c:pt>
            </c:numLit>
          </c:val>
          <c:smooth val="0"/>
          <c:extLst>
            <c:ext xmlns:c16="http://schemas.microsoft.com/office/drawing/2014/chart" uri="{C3380CC4-5D6E-409C-BE32-E72D297353CC}">
              <c16:uniqueId val="{00000007-295D-44C1-B397-552B8DB4ABE6}"/>
            </c:ext>
          </c:extLst>
        </c:ser>
        <c:dLbls>
          <c:showLegendKey val="0"/>
          <c:showVal val="0"/>
          <c:showCatName val="0"/>
          <c:showSerName val="0"/>
          <c:showPercent val="0"/>
          <c:showBubbleSize val="0"/>
        </c:dLbls>
        <c:smooth val="0"/>
        <c:axId val="131207552"/>
        <c:axId val="131209088"/>
      </c:lineChart>
      <c:catAx>
        <c:axId val="1312075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1209088"/>
        <c:crosses val="autoZero"/>
        <c:auto val="1"/>
        <c:lblAlgn val="ctr"/>
        <c:lblOffset val="100"/>
        <c:tickLblSkip val="1"/>
        <c:tickMarkSkip val="1"/>
        <c:noMultiLvlLbl val="0"/>
      </c:catAx>
      <c:valAx>
        <c:axId val="131209088"/>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120755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0.78378378378378377</c:v>
                </c:pt>
                <c:pt idx="1">
                  <c:v>0.86</c:v>
                </c:pt>
                <c:pt idx="2">
                  <c:v>0.81967213114754101</c:v>
                </c:pt>
                <c:pt idx="3">
                  <c:v>1.5999999999999999</c:v>
                </c:pt>
                <c:pt idx="4">
                  <c:v>1.0786516853932584</c:v>
                </c:pt>
                <c:pt idx="5">
                  <c:v>1.1506849315068495</c:v>
                </c:pt>
                <c:pt idx="6">
                  <c:v>1.0862068965517242</c:v>
                </c:pt>
                <c:pt idx="7">
                  <c:v>1.3636363636363635</c:v>
                </c:pt>
                <c:pt idx="8">
                  <c:v>1.2255639097744362</c:v>
                </c:pt>
                <c:pt idx="9">
                  <c:v>1.1632653061224489</c:v>
                </c:pt>
                <c:pt idx="10">
                  <c:v>0.98571428571428577</c:v>
                </c:pt>
                <c:pt idx="11">
                  <c:v>1</c:v>
                </c:pt>
                <c:pt idx="12">
                  <c:v>1.54</c:v>
                </c:pt>
                <c:pt idx="13">
                  <c:v>1.0285714285714287</c:v>
                </c:pt>
                <c:pt idx="14">
                  <c:v>1.0188679245283019</c:v>
                </c:pt>
                <c:pt idx="15">
                  <c:v>1.21875</c:v>
                </c:pt>
                <c:pt idx="16">
                  <c:v>1.1041666666666667</c:v>
                </c:pt>
                <c:pt idx="17">
                  <c:v>0.97368421052631593</c:v>
                </c:pt>
                <c:pt idx="18">
                  <c:v>1.2</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130564480"/>
        <c:axId val="130566016"/>
      </c:radarChart>
      <c:catAx>
        <c:axId val="13056448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30566016"/>
        <c:crosses val="autoZero"/>
        <c:auto val="0"/>
        <c:lblAlgn val="ctr"/>
        <c:lblOffset val="100"/>
        <c:noMultiLvlLbl val="0"/>
      </c:catAx>
      <c:valAx>
        <c:axId val="13056601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3056448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28213376"/>
        <c:axId val="128214912"/>
      </c:barChart>
      <c:catAx>
        <c:axId val="1282133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8214912"/>
        <c:crosses val="autoZero"/>
        <c:auto val="1"/>
        <c:lblAlgn val="ctr"/>
        <c:lblOffset val="100"/>
        <c:tickLblSkip val="1"/>
        <c:tickMarkSkip val="1"/>
        <c:noMultiLvlLbl val="0"/>
      </c:catAx>
      <c:valAx>
        <c:axId val="1282149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82133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28245760"/>
        <c:axId val="128247296"/>
      </c:barChart>
      <c:catAx>
        <c:axId val="12824576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8247296"/>
        <c:crosses val="autoZero"/>
        <c:auto val="1"/>
        <c:lblAlgn val="ctr"/>
        <c:lblOffset val="100"/>
        <c:tickLblSkip val="1"/>
        <c:tickMarkSkip val="1"/>
        <c:noMultiLvlLbl val="0"/>
      </c:catAx>
      <c:valAx>
        <c:axId val="1282472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82457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29381888"/>
        <c:axId val="129383424"/>
      </c:barChart>
      <c:catAx>
        <c:axId val="129381888"/>
        <c:scaling>
          <c:orientation val="maxMin"/>
        </c:scaling>
        <c:delete val="0"/>
        <c:axPos val="l"/>
        <c:majorTickMark val="none"/>
        <c:minorTickMark val="none"/>
        <c:tickLblPos val="none"/>
        <c:spPr>
          <a:ln w="3175">
            <a:solidFill>
              <a:srgbClr val="333333"/>
            </a:solidFill>
            <a:prstDash val="solid"/>
          </a:ln>
        </c:spPr>
        <c:crossAx val="129383424"/>
        <c:crosses val="autoZero"/>
        <c:auto val="1"/>
        <c:lblAlgn val="ctr"/>
        <c:lblOffset val="100"/>
        <c:tickMarkSkip val="1"/>
        <c:noMultiLvlLbl val="0"/>
      </c:catAx>
      <c:valAx>
        <c:axId val="1293834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3818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29406080"/>
        <c:axId val="129407616"/>
      </c:barChart>
      <c:catAx>
        <c:axId val="129406080"/>
        <c:scaling>
          <c:orientation val="maxMin"/>
        </c:scaling>
        <c:delete val="0"/>
        <c:axPos val="l"/>
        <c:majorTickMark val="none"/>
        <c:minorTickMark val="none"/>
        <c:tickLblPos val="none"/>
        <c:spPr>
          <a:ln w="3175">
            <a:solidFill>
              <a:srgbClr val="333333"/>
            </a:solidFill>
            <a:prstDash val="solid"/>
          </a:ln>
        </c:spPr>
        <c:crossAx val="129407616"/>
        <c:crosses val="autoZero"/>
        <c:auto val="1"/>
        <c:lblAlgn val="ctr"/>
        <c:lblOffset val="100"/>
        <c:tickMarkSkip val="1"/>
        <c:noMultiLvlLbl val="0"/>
      </c:catAx>
      <c:valAx>
        <c:axId val="12940761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40608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27404288"/>
        <c:axId val="127414272"/>
      </c:barChart>
      <c:catAx>
        <c:axId val="127404288"/>
        <c:scaling>
          <c:orientation val="maxMin"/>
        </c:scaling>
        <c:delete val="0"/>
        <c:axPos val="l"/>
        <c:majorTickMark val="none"/>
        <c:minorTickMark val="none"/>
        <c:tickLblPos val="none"/>
        <c:spPr>
          <a:ln w="3175">
            <a:solidFill>
              <a:srgbClr val="333333"/>
            </a:solidFill>
            <a:prstDash val="solid"/>
          </a:ln>
        </c:spPr>
        <c:crossAx val="127414272"/>
        <c:crosses val="autoZero"/>
        <c:auto val="1"/>
        <c:lblAlgn val="ctr"/>
        <c:lblOffset val="100"/>
        <c:tickMarkSkip val="1"/>
        <c:noMultiLvlLbl val="0"/>
      </c:catAx>
      <c:valAx>
        <c:axId val="1274142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74042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27434112"/>
        <c:axId val="127440000"/>
      </c:barChart>
      <c:catAx>
        <c:axId val="127434112"/>
        <c:scaling>
          <c:orientation val="maxMin"/>
        </c:scaling>
        <c:delete val="0"/>
        <c:axPos val="l"/>
        <c:majorTickMark val="none"/>
        <c:minorTickMark val="none"/>
        <c:tickLblPos val="none"/>
        <c:spPr>
          <a:ln w="3175">
            <a:solidFill>
              <a:srgbClr val="333333"/>
            </a:solidFill>
            <a:prstDash val="solid"/>
          </a:ln>
        </c:spPr>
        <c:crossAx val="127440000"/>
        <c:crosses val="autoZero"/>
        <c:auto val="1"/>
        <c:lblAlgn val="ctr"/>
        <c:lblOffset val="100"/>
        <c:tickMarkSkip val="1"/>
        <c:noMultiLvlLbl val="0"/>
      </c:catAx>
      <c:valAx>
        <c:axId val="12744000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74341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35.226412931330955</c:v>
                </c:pt>
                <c:pt idx="1">
                  <c:v>14.420687512942653</c:v>
                </c:pt>
                <c:pt idx="2">
                  <c:v>2.859147231807091</c:v>
                </c:pt>
                <c:pt idx="3">
                  <c:v>1.4299852108839106</c:v>
                </c:pt>
                <c:pt idx="4">
                  <c:v>1.2271281963405212</c:v>
                </c:pt>
                <c:pt idx="5" formatCode="0.00">
                  <c:v>-6.521484728236004</c:v>
                </c:pt>
                <c:pt idx="6" formatCode="0.00">
                  <c:v>-6.4718996439623417</c:v>
                </c:pt>
                <c:pt idx="7" formatCode="0.00">
                  <c:v>-5.8572710951526048</c:v>
                </c:pt>
                <c:pt idx="8" formatCode="0.00">
                  <c:v>-5.6931472880822014</c:v>
                </c:pt>
                <c:pt idx="9" formatCode="0.00">
                  <c:v>-5.1344618332801133</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28647936"/>
        <c:axId val="128649472"/>
      </c:barChart>
      <c:catAx>
        <c:axId val="128647936"/>
        <c:scaling>
          <c:orientation val="maxMin"/>
        </c:scaling>
        <c:delete val="0"/>
        <c:axPos val="l"/>
        <c:majorTickMark val="none"/>
        <c:minorTickMark val="none"/>
        <c:tickLblPos val="none"/>
        <c:crossAx val="128649472"/>
        <c:crossesAt val="0"/>
        <c:auto val="1"/>
        <c:lblAlgn val="ctr"/>
        <c:lblOffset val="100"/>
        <c:tickMarkSkip val="1"/>
        <c:noMultiLvlLbl val="0"/>
      </c:catAx>
      <c:valAx>
        <c:axId val="128649472"/>
        <c:scaling>
          <c:orientation val="minMax"/>
        </c:scaling>
        <c:delete val="0"/>
        <c:axPos val="t"/>
        <c:numFmt formatCode="0.0" sourceLinked="1"/>
        <c:majorTickMark val="none"/>
        <c:minorTickMark val="none"/>
        <c:tickLblPos val="none"/>
        <c:spPr>
          <a:ln w="9525">
            <a:noFill/>
          </a:ln>
        </c:spPr>
        <c:crossAx val="12864793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H$8" fmlaRange="$AJ$8:$AJ$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4"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5" name="Grupo 4"/>
        <xdr:cNvGrpSpPr/>
      </xdr:nvGrpSpPr>
      <xdr:grpSpPr>
        <a:xfrm>
          <a:off x="3257551" y="6162672"/>
          <a:ext cx="3675600" cy="3819600"/>
          <a:chOff x="3068960" y="5004048"/>
          <a:chExt cx="3384160" cy="3384160"/>
        </a:xfrm>
      </xdr:grpSpPr>
      <xdr:sp macro="" textlink="">
        <xdr:nvSpPr>
          <xdr:cNvPr id="6"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9"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10"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960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960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570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570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395093</xdr:colOff>
      <xdr:row>1</xdr:row>
      <xdr:rowOff>4740</xdr:rowOff>
    </xdr:to>
    <xdr:grpSp>
      <xdr:nvGrpSpPr>
        <xdr:cNvPr id="10" name="Grupo 9"/>
        <xdr:cNvGrpSpPr/>
      </xdr:nvGrpSpPr>
      <xdr:grpSpPr>
        <a:xfrm>
          <a:off x="66675" y="0"/>
          <a:ext cx="595118" cy="166665"/>
          <a:chOff x="4808367" y="7020272"/>
          <a:chExt cx="600833" cy="180000"/>
        </a:xfrm>
      </xdr:grpSpPr>
      <xdr:sp macro="" textlink="">
        <xdr:nvSpPr>
          <xdr:cNvPr id="11" name="Rectângulo 10"/>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0</xdr:row>
      <xdr:rowOff>0</xdr:rowOff>
    </xdr:from>
    <xdr:to>
      <xdr:col>3</xdr:col>
      <xdr:colOff>431073</xdr:colOff>
      <xdr:row>1</xdr:row>
      <xdr:rowOff>8550</xdr:rowOff>
    </xdr:to>
    <xdr:grpSp>
      <xdr:nvGrpSpPr>
        <xdr:cNvPr id="28" name="Grupo 27"/>
        <xdr:cNvGrpSpPr/>
      </xdr:nvGrpSpPr>
      <xdr:grpSpPr>
        <a:xfrm>
          <a:off x="57150" y="0"/>
          <a:ext cx="6501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c:userShapes xmlns:c="http://schemas.openxmlformats.org/drawingml/2006/chart">
  <cdr:relSizeAnchor xmlns:cdr="http://schemas.openxmlformats.org/drawingml/2006/chartDrawing">
    <cdr:from>
      <cdr:x>0.3113</cdr:x>
      <cdr:y>0.29984</cdr:y>
    </cdr:from>
    <cdr:to>
      <cdr:x>0.7665</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1447" y="5197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sess.gov.pt/estatistica/estatisticanp/remuneracao/qp.php"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1"/>
  <sheetViews>
    <sheetView showGridLines="0"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55"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x14ac:dyDescent="0.2">
      <c r="A1" s="269"/>
      <c r="B1" s="266"/>
      <c r="C1" s="266"/>
      <c r="D1" s="266"/>
      <c r="E1" s="714"/>
      <c r="F1" s="266"/>
      <c r="G1" s="266"/>
      <c r="H1" s="266"/>
      <c r="I1" s="266"/>
      <c r="J1" s="266"/>
      <c r="K1" s="266"/>
      <c r="L1" s="266"/>
    </row>
    <row r="2" spans="1:12" ht="17.25" customHeight="1" x14ac:dyDescent="0.2">
      <c r="A2" s="269"/>
      <c r="B2" s="247"/>
      <c r="C2" s="248"/>
      <c r="D2" s="248"/>
      <c r="E2" s="715"/>
      <c r="F2" s="248"/>
      <c r="G2" s="248"/>
      <c r="H2" s="248"/>
      <c r="I2" s="249"/>
      <c r="J2" s="250"/>
      <c r="K2" s="250"/>
      <c r="L2" s="269"/>
    </row>
    <row r="3" spans="1:12" x14ac:dyDescent="0.2">
      <c r="A3" s="269"/>
      <c r="B3" s="247"/>
      <c r="C3" s="248"/>
      <c r="D3" s="248"/>
      <c r="E3" s="715"/>
      <c r="F3" s="248"/>
      <c r="G3" s="248"/>
      <c r="H3" s="248"/>
      <c r="I3" s="249"/>
      <c r="J3" s="247"/>
      <c r="K3" s="250"/>
      <c r="L3" s="269"/>
    </row>
    <row r="4" spans="1:12" ht="33.75" customHeight="1" x14ac:dyDescent="0.2">
      <c r="A4" s="269"/>
      <c r="B4" s="247"/>
      <c r="C4" s="1347" t="s">
        <v>421</v>
      </c>
      <c r="D4" s="1347"/>
      <c r="E4" s="1347"/>
      <c r="F4" s="1347"/>
      <c r="G4" s="892"/>
      <c r="H4" s="249"/>
      <c r="I4" s="249"/>
      <c r="J4" s="251" t="s">
        <v>35</v>
      </c>
      <c r="K4" s="247"/>
      <c r="L4" s="269"/>
    </row>
    <row r="5" spans="1:12" s="136" customFormat="1" ht="12.75" customHeight="1" x14ac:dyDescent="0.2">
      <c r="A5" s="271"/>
      <c r="B5" s="1348"/>
      <c r="C5" s="1348"/>
      <c r="D5" s="1348"/>
      <c r="E5" s="1348"/>
      <c r="F5" s="266"/>
      <c r="G5" s="252"/>
      <c r="H5" s="252"/>
      <c r="I5" s="252"/>
      <c r="J5" s="253"/>
      <c r="K5" s="254"/>
      <c r="L5" s="269"/>
    </row>
    <row r="6" spans="1:12" ht="12.75" customHeight="1" x14ac:dyDescent="0.2">
      <c r="A6" s="269"/>
      <c r="B6" s="269"/>
      <c r="C6" s="266"/>
      <c r="D6" s="266"/>
      <c r="E6" s="714"/>
      <c r="F6" s="266"/>
      <c r="G6" s="252"/>
      <c r="H6" s="252"/>
      <c r="I6" s="252"/>
      <c r="J6" s="253"/>
      <c r="K6" s="254"/>
      <c r="L6" s="269"/>
    </row>
    <row r="7" spans="1:12" ht="12.75" customHeight="1" x14ac:dyDescent="0.2">
      <c r="A7" s="269"/>
      <c r="B7" s="269"/>
      <c r="C7" s="266"/>
      <c r="D7" s="266"/>
      <c r="E7" s="714"/>
      <c r="F7" s="266"/>
      <c r="G7" s="252"/>
      <c r="H7" s="252"/>
      <c r="I7" s="265"/>
      <c r="J7" s="253"/>
      <c r="K7" s="254"/>
      <c r="L7" s="269"/>
    </row>
    <row r="8" spans="1:12" ht="12.75" customHeight="1" x14ac:dyDescent="0.2">
      <c r="A8" s="269"/>
      <c r="B8" s="269"/>
      <c r="C8" s="266"/>
      <c r="D8" s="266"/>
      <c r="E8" s="714"/>
      <c r="F8" s="266"/>
      <c r="G8" s="252"/>
      <c r="H8" s="252"/>
      <c r="I8" s="265"/>
      <c r="J8" s="253"/>
      <c r="K8" s="254"/>
      <c r="L8" s="269"/>
    </row>
    <row r="9" spans="1:12" ht="12.75" customHeight="1" x14ac:dyDescent="0.2">
      <c r="A9" s="269"/>
      <c r="B9" s="269"/>
      <c r="C9" s="266"/>
      <c r="D9" s="266"/>
      <c r="E9" s="714"/>
      <c r="F9" s="266"/>
      <c r="G9" s="252"/>
      <c r="H9" s="252"/>
      <c r="I9" s="265"/>
      <c r="J9" s="253"/>
      <c r="K9" s="254"/>
      <c r="L9" s="269"/>
    </row>
    <row r="10" spans="1:12" ht="12.75" customHeight="1" x14ac:dyDescent="0.2">
      <c r="A10" s="269"/>
      <c r="B10" s="269"/>
      <c r="C10" s="266"/>
      <c r="D10" s="266"/>
      <c r="E10" s="714"/>
      <c r="F10" s="266"/>
      <c r="G10" s="252"/>
      <c r="H10" s="252"/>
      <c r="I10" s="252"/>
      <c r="J10" s="253"/>
      <c r="K10" s="254"/>
      <c r="L10" s="269"/>
    </row>
    <row r="11" spans="1:12" ht="12.75" customHeight="1" x14ac:dyDescent="0.2">
      <c r="A11" s="269"/>
      <c r="B11" s="269"/>
      <c r="C11" s="266"/>
      <c r="D11" s="266"/>
      <c r="E11" s="714"/>
      <c r="F11" s="266"/>
      <c r="G11" s="252"/>
      <c r="H11" s="252"/>
      <c r="I11" s="252"/>
      <c r="J11" s="253"/>
      <c r="K11" s="254"/>
      <c r="L11" s="269"/>
    </row>
    <row r="12" spans="1:12" ht="12.75" customHeight="1" x14ac:dyDescent="0.2">
      <c r="A12" s="269"/>
      <c r="B12" s="269"/>
      <c r="C12" s="266"/>
      <c r="D12" s="266"/>
      <c r="E12" s="714"/>
      <c r="F12" s="266"/>
      <c r="G12" s="252"/>
      <c r="H12" s="252"/>
      <c r="I12" s="252"/>
      <c r="J12" s="253"/>
      <c r="K12" s="254"/>
      <c r="L12" s="269"/>
    </row>
    <row r="13" spans="1:12" x14ac:dyDescent="0.2">
      <c r="A13" s="269"/>
      <c r="B13" s="269"/>
      <c r="C13" s="266"/>
      <c r="D13" s="266"/>
      <c r="E13" s="714"/>
      <c r="F13" s="266"/>
      <c r="G13" s="252"/>
      <c r="H13" s="252"/>
      <c r="I13" s="252"/>
      <c r="J13" s="253"/>
      <c r="K13" s="254"/>
      <c r="L13" s="269"/>
    </row>
    <row r="14" spans="1:12" x14ac:dyDescent="0.2">
      <c r="A14" s="269"/>
      <c r="B14" s="281" t="s">
        <v>27</v>
      </c>
      <c r="C14" s="279"/>
      <c r="D14" s="279"/>
      <c r="E14" s="716"/>
      <c r="F14" s="266"/>
      <c r="G14" s="252"/>
      <c r="H14" s="252"/>
      <c r="I14" s="252"/>
      <c r="J14" s="253"/>
      <c r="K14" s="254"/>
      <c r="L14" s="269"/>
    </row>
    <row r="15" spans="1:12" ht="13.5" thickBot="1" x14ac:dyDescent="0.25">
      <c r="A15" s="269"/>
      <c r="B15" s="269"/>
      <c r="C15" s="266"/>
      <c r="D15" s="266"/>
      <c r="E15" s="714"/>
      <c r="F15" s="266"/>
      <c r="G15" s="252"/>
      <c r="H15" s="252"/>
      <c r="I15" s="252"/>
      <c r="J15" s="253"/>
      <c r="K15" s="254"/>
      <c r="L15" s="269"/>
    </row>
    <row r="16" spans="1:12" ht="13.5" thickBot="1" x14ac:dyDescent="0.25">
      <c r="A16" s="269"/>
      <c r="B16" s="286"/>
      <c r="C16" s="275" t="s">
        <v>21</v>
      </c>
      <c r="D16" s="275"/>
      <c r="E16" s="717">
        <v>3</v>
      </c>
      <c r="F16" s="266"/>
      <c r="G16" s="252"/>
      <c r="H16" s="252"/>
      <c r="I16" s="252"/>
      <c r="J16" s="253"/>
      <c r="K16" s="254"/>
      <c r="L16" s="269"/>
    </row>
    <row r="17" spans="1:12" ht="13.5" thickBot="1" x14ac:dyDescent="0.25">
      <c r="A17" s="269"/>
      <c r="B17" s="269"/>
      <c r="C17" s="280"/>
      <c r="D17" s="280"/>
      <c r="E17" s="718"/>
      <c r="F17" s="266"/>
      <c r="G17" s="252"/>
      <c r="H17" s="252"/>
      <c r="I17" s="252"/>
      <c r="J17" s="253"/>
      <c r="K17" s="254"/>
      <c r="L17" s="269"/>
    </row>
    <row r="18" spans="1:12" ht="13.5" thickBot="1" x14ac:dyDescent="0.25">
      <c r="A18" s="269"/>
      <c r="B18" s="286"/>
      <c r="C18" s="275" t="s">
        <v>33</v>
      </c>
      <c r="D18" s="275"/>
      <c r="E18" s="719">
        <v>4</v>
      </c>
      <c r="F18" s="266"/>
      <c r="G18" s="252"/>
      <c r="H18" s="252"/>
      <c r="I18" s="252"/>
      <c r="J18" s="253"/>
      <c r="K18" s="254"/>
      <c r="L18" s="269"/>
    </row>
    <row r="19" spans="1:12" ht="13.5" thickBot="1" x14ac:dyDescent="0.25">
      <c r="A19" s="269"/>
      <c r="B19" s="270"/>
      <c r="C19" s="274"/>
      <c r="D19" s="274"/>
      <c r="E19" s="720"/>
      <c r="F19" s="266"/>
      <c r="G19" s="252"/>
      <c r="H19" s="252"/>
      <c r="I19" s="252"/>
      <c r="J19" s="253"/>
      <c r="K19" s="254"/>
      <c r="L19" s="269"/>
    </row>
    <row r="20" spans="1:12" ht="13.5" customHeight="1" thickBot="1" x14ac:dyDescent="0.25">
      <c r="A20" s="269"/>
      <c r="B20" s="285"/>
      <c r="C20" s="1339" t="s">
        <v>32</v>
      </c>
      <c r="D20" s="1338"/>
      <c r="E20" s="719">
        <v>6</v>
      </c>
      <c r="F20" s="266"/>
      <c r="G20" s="252"/>
      <c r="H20" s="252"/>
      <c r="I20" s="252"/>
      <c r="J20" s="253"/>
      <c r="K20" s="254"/>
      <c r="L20" s="269"/>
    </row>
    <row r="21" spans="1:12" x14ac:dyDescent="0.2">
      <c r="A21" s="269"/>
      <c r="B21" s="277"/>
      <c r="C21" s="1336" t="s">
        <v>2</v>
      </c>
      <c r="D21" s="1336"/>
      <c r="E21" s="718">
        <v>6</v>
      </c>
      <c r="F21" s="266"/>
      <c r="G21" s="252"/>
      <c r="H21" s="252"/>
      <c r="I21" s="252"/>
      <c r="J21" s="253"/>
      <c r="K21" s="254"/>
      <c r="L21" s="269"/>
    </row>
    <row r="22" spans="1:12" x14ac:dyDescent="0.2">
      <c r="A22" s="269"/>
      <c r="B22" s="277"/>
      <c r="C22" s="1336" t="s">
        <v>13</v>
      </c>
      <c r="D22" s="1336"/>
      <c r="E22" s="718">
        <v>7</v>
      </c>
      <c r="F22" s="266"/>
      <c r="G22" s="252"/>
      <c r="H22" s="252"/>
      <c r="I22" s="252"/>
      <c r="J22" s="253"/>
      <c r="K22" s="254"/>
      <c r="L22" s="269"/>
    </row>
    <row r="23" spans="1:12" x14ac:dyDescent="0.2">
      <c r="A23" s="269"/>
      <c r="B23" s="277"/>
      <c r="C23" s="1336" t="s">
        <v>7</v>
      </c>
      <c r="D23" s="1336"/>
      <c r="E23" s="718">
        <v>8</v>
      </c>
      <c r="F23" s="266"/>
      <c r="G23" s="252"/>
      <c r="H23" s="252"/>
      <c r="I23" s="252"/>
      <c r="J23" s="253"/>
      <c r="K23" s="254"/>
      <c r="L23" s="269"/>
    </row>
    <row r="24" spans="1:12" x14ac:dyDescent="0.2">
      <c r="A24" s="269"/>
      <c r="B24" s="278"/>
      <c r="C24" s="1336" t="s">
        <v>397</v>
      </c>
      <c r="D24" s="1336"/>
      <c r="E24" s="718">
        <v>9</v>
      </c>
      <c r="F24" s="266"/>
      <c r="G24" s="256"/>
      <c r="H24" s="252"/>
      <c r="I24" s="252"/>
      <c r="J24" s="253"/>
      <c r="K24" s="254"/>
      <c r="L24" s="269"/>
    </row>
    <row r="25" spans="1:12" ht="22.5" customHeight="1" x14ac:dyDescent="0.2">
      <c r="A25" s="269"/>
      <c r="B25" s="272"/>
      <c r="C25" s="1340" t="s">
        <v>28</v>
      </c>
      <c r="D25" s="1340"/>
      <c r="E25" s="718">
        <v>10</v>
      </c>
      <c r="F25" s="266"/>
      <c r="G25" s="252"/>
      <c r="H25" s="252"/>
      <c r="I25" s="252"/>
      <c r="J25" s="253"/>
      <c r="K25" s="254"/>
      <c r="L25" s="269"/>
    </row>
    <row r="26" spans="1:12" x14ac:dyDescent="0.2">
      <c r="A26" s="269"/>
      <c r="B26" s="272"/>
      <c r="C26" s="1336" t="s">
        <v>25</v>
      </c>
      <c r="D26" s="1336"/>
      <c r="E26" s="718">
        <v>11</v>
      </c>
      <c r="F26" s="266"/>
      <c r="G26" s="252"/>
      <c r="H26" s="252"/>
      <c r="I26" s="252"/>
      <c r="J26" s="253"/>
      <c r="K26" s="254"/>
      <c r="L26" s="269"/>
    </row>
    <row r="27" spans="1:12" ht="12.75" customHeight="1" thickBot="1" x14ac:dyDescent="0.25">
      <c r="A27" s="269"/>
      <c r="B27" s="266"/>
      <c r="C27" s="1119"/>
      <c r="D27" s="1119"/>
      <c r="E27" s="718"/>
      <c r="F27" s="266"/>
      <c r="G27" s="252"/>
      <c r="H27" s="1341">
        <v>43466</v>
      </c>
      <c r="I27" s="1342"/>
      <c r="J27" s="1342"/>
      <c r="K27" s="256"/>
      <c r="L27" s="269"/>
    </row>
    <row r="28" spans="1:12" ht="13.5" customHeight="1" thickBot="1" x14ac:dyDescent="0.25">
      <c r="A28" s="269"/>
      <c r="B28" s="348"/>
      <c r="C28" s="1343" t="s">
        <v>12</v>
      </c>
      <c r="D28" s="1338"/>
      <c r="E28" s="719">
        <v>12</v>
      </c>
      <c r="F28" s="266"/>
      <c r="G28" s="252"/>
      <c r="H28" s="1342"/>
      <c r="I28" s="1342"/>
      <c r="J28" s="1342"/>
      <c r="K28" s="256"/>
      <c r="L28" s="269"/>
    </row>
    <row r="29" spans="1:12" ht="12.75" hidden="1" customHeight="1" x14ac:dyDescent="0.2">
      <c r="A29" s="269"/>
      <c r="B29" s="267"/>
      <c r="C29" s="1336" t="s">
        <v>45</v>
      </c>
      <c r="D29" s="1336"/>
      <c r="E29" s="718">
        <v>12</v>
      </c>
      <c r="F29" s="266"/>
      <c r="G29" s="252"/>
      <c r="H29" s="1342"/>
      <c r="I29" s="1342"/>
      <c r="J29" s="1342"/>
      <c r="K29" s="256"/>
      <c r="L29" s="269"/>
    </row>
    <row r="30" spans="1:12" ht="22.5" customHeight="1" x14ac:dyDescent="0.2">
      <c r="A30" s="269"/>
      <c r="B30" s="267"/>
      <c r="C30" s="1344" t="s">
        <v>398</v>
      </c>
      <c r="D30" s="1344"/>
      <c r="E30" s="718">
        <v>12</v>
      </c>
      <c r="F30" s="266"/>
      <c r="G30" s="252"/>
      <c r="H30" s="1342"/>
      <c r="I30" s="1342"/>
      <c r="J30" s="1342"/>
      <c r="K30" s="256"/>
      <c r="L30" s="269"/>
    </row>
    <row r="31" spans="1:12" ht="12.75" customHeight="1" thickBot="1" x14ac:dyDescent="0.25">
      <c r="A31" s="269"/>
      <c r="B31" s="272"/>
      <c r="C31" s="276"/>
      <c r="D31" s="276"/>
      <c r="E31" s="720"/>
      <c r="F31" s="266"/>
      <c r="G31" s="252"/>
      <c r="H31" s="1342"/>
      <c r="I31" s="1342"/>
      <c r="J31" s="1342"/>
      <c r="K31" s="256"/>
      <c r="L31" s="269"/>
    </row>
    <row r="32" spans="1:12" ht="13.5" customHeight="1" thickBot="1" x14ac:dyDescent="0.25">
      <c r="A32" s="269"/>
      <c r="B32" s="284"/>
      <c r="C32" s="1120" t="s">
        <v>11</v>
      </c>
      <c r="D32" s="1120"/>
      <c r="E32" s="719">
        <v>13</v>
      </c>
      <c r="F32" s="266"/>
      <c r="G32" s="252"/>
      <c r="H32" s="1342"/>
      <c r="I32" s="1342"/>
      <c r="J32" s="1342"/>
      <c r="K32" s="256"/>
      <c r="L32" s="269"/>
    </row>
    <row r="33" spans="1:12" ht="12.75" customHeight="1" x14ac:dyDescent="0.2">
      <c r="A33" s="269"/>
      <c r="B33" s="267"/>
      <c r="C33" s="1345" t="s">
        <v>18</v>
      </c>
      <c r="D33" s="1345"/>
      <c r="E33" s="718">
        <v>13</v>
      </c>
      <c r="F33" s="266"/>
      <c r="G33" s="252"/>
      <c r="H33" s="1342"/>
      <c r="I33" s="1342"/>
      <c r="J33" s="1342"/>
      <c r="K33" s="256"/>
      <c r="L33" s="269"/>
    </row>
    <row r="34" spans="1:12" ht="12.75" customHeight="1" x14ac:dyDescent="0.2">
      <c r="A34" s="269"/>
      <c r="B34" s="267"/>
      <c r="C34" s="1346" t="s">
        <v>8</v>
      </c>
      <c r="D34" s="1346"/>
      <c r="E34" s="718">
        <v>14</v>
      </c>
      <c r="F34" s="266"/>
      <c r="G34" s="252"/>
      <c r="H34" s="257"/>
      <c r="I34" s="257"/>
      <c r="J34" s="257"/>
      <c r="K34" s="256"/>
      <c r="L34" s="269"/>
    </row>
    <row r="35" spans="1:12" ht="12.75" customHeight="1" x14ac:dyDescent="0.2">
      <c r="A35" s="269"/>
      <c r="B35" s="267"/>
      <c r="C35" s="1346" t="s">
        <v>26</v>
      </c>
      <c r="D35" s="1346"/>
      <c r="E35" s="718">
        <v>14</v>
      </c>
      <c r="F35" s="266"/>
      <c r="G35" s="252"/>
      <c r="H35" s="257"/>
      <c r="I35" s="257"/>
      <c r="J35" s="257"/>
      <c r="K35" s="256"/>
      <c r="L35" s="269"/>
    </row>
    <row r="36" spans="1:12" ht="12.75" customHeight="1" x14ac:dyDescent="0.2">
      <c r="A36" s="269"/>
      <c r="B36" s="267"/>
      <c r="C36" s="1346" t="s">
        <v>6</v>
      </c>
      <c r="D36" s="1346"/>
      <c r="E36" s="718">
        <v>15</v>
      </c>
      <c r="F36" s="266"/>
      <c r="G36" s="252"/>
      <c r="H36" s="257"/>
      <c r="I36" s="257"/>
      <c r="J36" s="257"/>
      <c r="K36" s="256"/>
      <c r="L36" s="269"/>
    </row>
    <row r="37" spans="1:12" ht="12.75" customHeight="1" x14ac:dyDescent="0.2">
      <c r="A37" s="269"/>
      <c r="B37" s="267"/>
      <c r="C37" s="1345" t="s">
        <v>48</v>
      </c>
      <c r="D37" s="1345"/>
      <c r="E37" s="718">
        <v>16</v>
      </c>
      <c r="F37" s="266"/>
      <c r="G37" s="252"/>
      <c r="H37" s="257"/>
      <c r="I37" s="257"/>
      <c r="J37" s="257"/>
      <c r="K37" s="256"/>
      <c r="L37" s="269"/>
    </row>
    <row r="38" spans="1:12" ht="12.75" customHeight="1" x14ac:dyDescent="0.2">
      <c r="A38" s="269"/>
      <c r="B38" s="273"/>
      <c r="C38" s="1346" t="s">
        <v>14</v>
      </c>
      <c r="D38" s="1346"/>
      <c r="E38" s="718">
        <v>16</v>
      </c>
      <c r="F38" s="266"/>
      <c r="G38" s="252"/>
      <c r="H38" s="252"/>
      <c r="I38" s="252"/>
      <c r="J38" s="253"/>
      <c r="K38" s="254"/>
      <c r="L38" s="269"/>
    </row>
    <row r="39" spans="1:12" ht="12.75" customHeight="1" x14ac:dyDescent="0.2">
      <c r="A39" s="269"/>
      <c r="B39" s="267"/>
      <c r="C39" s="1336" t="s">
        <v>31</v>
      </c>
      <c r="D39" s="1336"/>
      <c r="E39" s="718">
        <v>17</v>
      </c>
      <c r="F39" s="266"/>
      <c r="G39" s="252"/>
      <c r="H39" s="252"/>
      <c r="I39" s="252"/>
      <c r="J39" s="258"/>
      <c r="K39" s="258"/>
      <c r="L39" s="269"/>
    </row>
    <row r="40" spans="1:12" ht="13.5" thickBot="1" x14ac:dyDescent="0.25">
      <c r="A40" s="269"/>
      <c r="B40" s="269"/>
      <c r="C40" s="266"/>
      <c r="D40" s="266"/>
      <c r="E40" s="720"/>
      <c r="F40" s="266"/>
      <c r="G40" s="252"/>
      <c r="H40" s="252"/>
      <c r="I40" s="252"/>
      <c r="J40" s="258"/>
      <c r="K40" s="258"/>
      <c r="L40" s="269"/>
    </row>
    <row r="41" spans="1:12" ht="13.5" customHeight="1" thickBot="1" x14ac:dyDescent="0.25">
      <c r="A41" s="269"/>
      <c r="B41" s="332"/>
      <c r="C41" s="1337" t="s">
        <v>29</v>
      </c>
      <c r="D41" s="1338"/>
      <c r="E41" s="719">
        <v>18</v>
      </c>
      <c r="F41" s="266"/>
      <c r="G41" s="252"/>
      <c r="H41" s="252"/>
      <c r="I41" s="252"/>
      <c r="J41" s="258"/>
      <c r="K41" s="258"/>
      <c r="L41" s="269"/>
    </row>
    <row r="42" spans="1:12" x14ac:dyDescent="0.2">
      <c r="A42" s="269"/>
      <c r="B42" s="269"/>
      <c r="C42" s="1336" t="s">
        <v>30</v>
      </c>
      <c r="D42" s="1336"/>
      <c r="E42" s="718">
        <v>18</v>
      </c>
      <c r="F42" s="266"/>
      <c r="G42" s="252"/>
      <c r="H42" s="252"/>
      <c r="I42" s="252"/>
      <c r="J42" s="259"/>
      <c r="K42" s="259"/>
      <c r="L42" s="269"/>
    </row>
    <row r="43" spans="1:12" x14ac:dyDescent="0.2">
      <c r="A43" s="269"/>
      <c r="B43" s="273"/>
      <c r="C43" s="1336" t="s">
        <v>0</v>
      </c>
      <c r="D43" s="1336"/>
      <c r="E43" s="718">
        <v>19</v>
      </c>
      <c r="F43" s="266"/>
      <c r="G43" s="252"/>
      <c r="H43" s="252"/>
      <c r="I43" s="252"/>
      <c r="J43" s="260"/>
      <c r="K43" s="261"/>
      <c r="L43" s="269"/>
    </row>
    <row r="44" spans="1:12" x14ac:dyDescent="0.2">
      <c r="A44" s="269"/>
      <c r="B44" s="273"/>
      <c r="C44" s="1336" t="s">
        <v>502</v>
      </c>
      <c r="D44" s="1336"/>
      <c r="E44" s="718">
        <v>19</v>
      </c>
      <c r="F44" s="266"/>
      <c r="G44" s="252"/>
      <c r="H44" s="252"/>
      <c r="I44" s="252"/>
      <c r="J44" s="260"/>
      <c r="K44" s="261"/>
      <c r="L44" s="269"/>
    </row>
    <row r="45" spans="1:12" x14ac:dyDescent="0.2">
      <c r="A45" s="269"/>
      <c r="B45" s="273"/>
      <c r="C45" s="1336" t="s">
        <v>16</v>
      </c>
      <c r="D45" s="1336"/>
      <c r="E45" s="721">
        <v>19</v>
      </c>
      <c r="F45" s="274"/>
      <c r="G45" s="262"/>
      <c r="H45" s="263"/>
      <c r="I45" s="262"/>
      <c r="J45" s="262"/>
      <c r="K45" s="262"/>
      <c r="L45" s="269"/>
    </row>
    <row r="46" spans="1:12" x14ac:dyDescent="0.2">
      <c r="A46" s="269"/>
      <c r="B46" s="273"/>
      <c r="C46" s="1119" t="s">
        <v>498</v>
      </c>
      <c r="D46" s="1119"/>
      <c r="E46" s="721">
        <v>19</v>
      </c>
      <c r="F46" s="274"/>
      <c r="G46" s="262"/>
      <c r="H46" s="263"/>
      <c r="I46" s="262"/>
      <c r="J46" s="262"/>
      <c r="K46" s="262"/>
      <c r="L46" s="269"/>
    </row>
    <row r="47" spans="1:12" ht="12.75" customHeight="1" x14ac:dyDescent="0.2">
      <c r="A47" s="269"/>
      <c r="B47" s="272"/>
      <c r="C47" s="1119" t="s">
        <v>500</v>
      </c>
      <c r="D47" s="1119"/>
      <c r="E47" s="721">
        <v>20</v>
      </c>
      <c r="F47" s="268"/>
      <c r="G47" s="260"/>
      <c r="H47" s="263"/>
      <c r="I47" s="260"/>
      <c r="J47" s="260"/>
      <c r="K47" s="261"/>
      <c r="L47" s="269"/>
    </row>
    <row r="48" spans="1:12" ht="13.5" customHeight="1" x14ac:dyDescent="0.2">
      <c r="A48" s="269"/>
      <c r="B48" s="272"/>
      <c r="C48" s="1119" t="s">
        <v>1</v>
      </c>
      <c r="D48" s="1119"/>
      <c r="E48" s="721">
        <v>20</v>
      </c>
      <c r="F48" s="268"/>
      <c r="G48" s="260"/>
      <c r="H48" s="263"/>
      <c r="I48" s="260"/>
      <c r="J48" s="260"/>
      <c r="K48" s="261"/>
      <c r="L48" s="269"/>
    </row>
    <row r="49" spans="1:12" x14ac:dyDescent="0.2">
      <c r="A49" s="269"/>
      <c r="B49" s="272"/>
      <c r="C49" s="1119" t="s">
        <v>22</v>
      </c>
      <c r="D49" s="1119"/>
      <c r="E49" s="722">
        <v>20</v>
      </c>
      <c r="F49" s="268"/>
      <c r="G49" s="260"/>
      <c r="H49" s="263"/>
      <c r="I49" s="260"/>
      <c r="J49" s="260"/>
      <c r="K49" s="261"/>
      <c r="L49" s="269"/>
    </row>
    <row r="50" spans="1:12" ht="13.5" customHeight="1" thickBot="1" x14ac:dyDescent="0.25">
      <c r="A50" s="269"/>
      <c r="B50" s="724"/>
      <c r="C50" s="724"/>
      <c r="D50" s="724"/>
      <c r="E50" s="724"/>
      <c r="F50" s="268"/>
      <c r="G50" s="260"/>
      <c r="H50" s="263"/>
      <c r="I50" s="260"/>
      <c r="J50" s="260"/>
      <c r="K50" s="261"/>
      <c r="L50" s="269"/>
    </row>
    <row r="51" spans="1:12" ht="13.5" customHeight="1" thickBot="1" x14ac:dyDescent="0.25">
      <c r="A51" s="269"/>
      <c r="B51" s="287"/>
      <c r="C51" s="1339" t="s">
        <v>38</v>
      </c>
      <c r="D51" s="1338"/>
      <c r="E51" s="717">
        <v>21</v>
      </c>
      <c r="F51" s="268"/>
      <c r="G51" s="260"/>
      <c r="H51" s="263"/>
      <c r="I51" s="260"/>
      <c r="J51" s="260"/>
      <c r="K51" s="261"/>
      <c r="L51" s="269"/>
    </row>
    <row r="52" spans="1:12" x14ac:dyDescent="0.2">
      <c r="A52" s="269"/>
      <c r="B52" s="272"/>
      <c r="C52" s="1336" t="s">
        <v>47</v>
      </c>
      <c r="D52" s="1336"/>
      <c r="E52" s="721">
        <v>21</v>
      </c>
      <c r="F52" s="274"/>
      <c r="G52" s="262"/>
      <c r="H52" s="263"/>
      <c r="I52" s="262"/>
      <c r="J52" s="262"/>
      <c r="K52" s="262"/>
      <c r="L52" s="269"/>
    </row>
    <row r="53" spans="1:12" ht="12.75" customHeight="1" x14ac:dyDescent="0.2">
      <c r="A53" s="269"/>
      <c r="B53" s="269"/>
      <c r="C53" s="1121" t="s">
        <v>406</v>
      </c>
      <c r="D53" s="1121"/>
      <c r="E53" s="723">
        <v>22</v>
      </c>
      <c r="F53" s="268"/>
      <c r="G53" s="260"/>
      <c r="H53" s="263"/>
      <c r="I53" s="260"/>
      <c r="J53" s="260"/>
      <c r="K53" s="261"/>
      <c r="L53" s="269"/>
    </row>
    <row r="54" spans="1:12" ht="13.5" customHeight="1" thickBot="1" x14ac:dyDescent="0.25">
      <c r="A54" s="269"/>
      <c r="B54" s="1119"/>
      <c r="C54" s="1119"/>
      <c r="D54" s="1119"/>
      <c r="E54" s="1119"/>
      <c r="F54" s="268"/>
      <c r="G54" s="260"/>
      <c r="H54" s="263"/>
      <c r="I54" s="260"/>
      <c r="J54" s="260"/>
      <c r="K54" s="261"/>
      <c r="L54" s="269"/>
    </row>
    <row r="55" spans="1:12" ht="13.5" customHeight="1" thickBot="1" x14ac:dyDescent="0.25">
      <c r="A55" s="269"/>
      <c r="B55" s="283"/>
      <c r="C55" s="275" t="s">
        <v>4</v>
      </c>
      <c r="D55" s="275"/>
      <c r="E55" s="717">
        <v>23</v>
      </c>
      <c r="F55" s="268"/>
      <c r="G55" s="260"/>
      <c r="H55" s="263"/>
      <c r="I55" s="260"/>
      <c r="J55" s="260"/>
      <c r="K55" s="261"/>
      <c r="L55" s="269"/>
    </row>
    <row r="56" spans="1:12" ht="33" customHeight="1" x14ac:dyDescent="0.2">
      <c r="A56" s="269"/>
      <c r="B56" s="269"/>
      <c r="C56" s="269"/>
      <c r="D56" s="269"/>
      <c r="E56" s="724"/>
      <c r="F56" s="268"/>
      <c r="G56" s="260"/>
      <c r="H56" s="263"/>
      <c r="I56" s="260"/>
      <c r="J56" s="260"/>
      <c r="K56" s="261"/>
      <c r="L56" s="269"/>
    </row>
    <row r="57" spans="1:12" ht="28.5" customHeight="1" x14ac:dyDescent="0.2">
      <c r="A57" s="269"/>
      <c r="B57" s="712" t="s">
        <v>49</v>
      </c>
      <c r="C57" s="712"/>
      <c r="D57" s="282"/>
      <c r="E57" s="724"/>
      <c r="F57" s="268"/>
      <c r="G57" s="260"/>
      <c r="H57" s="263"/>
      <c r="I57" s="260"/>
      <c r="J57" s="260"/>
      <c r="K57" s="261"/>
      <c r="L57" s="269"/>
    </row>
    <row r="58" spans="1:12" ht="21" customHeight="1" x14ac:dyDescent="0.2">
      <c r="A58" s="269"/>
      <c r="B58" s="269"/>
      <c r="C58" s="269"/>
      <c r="D58" s="269"/>
      <c r="E58" s="776"/>
      <c r="F58" s="711"/>
      <c r="G58" s="260"/>
      <c r="H58" s="263"/>
      <c r="I58" s="260"/>
      <c r="J58" s="260"/>
      <c r="K58" s="261"/>
      <c r="L58" s="269"/>
    </row>
    <row r="59" spans="1:12" ht="22.5" customHeight="1" x14ac:dyDescent="0.2">
      <c r="A59" s="269"/>
      <c r="B59" s="713" t="s">
        <v>378</v>
      </c>
      <c r="C59" s="711"/>
      <c r="D59" s="887" t="s">
        <v>511</v>
      </c>
      <c r="E59" s="776"/>
      <c r="F59" s="334"/>
      <c r="G59" s="260"/>
      <c r="H59" s="263"/>
      <c r="I59" s="260"/>
      <c r="J59" s="260"/>
      <c r="K59" s="261"/>
      <c r="L59" s="269"/>
    </row>
    <row r="60" spans="1:12" s="136" customFormat="1" ht="22.5" customHeight="1" x14ac:dyDescent="0.2">
      <c r="A60" s="271"/>
      <c r="B60" s="713" t="s">
        <v>379</v>
      </c>
      <c r="C60" s="333"/>
      <c r="D60" s="887" t="s">
        <v>511</v>
      </c>
      <c r="E60" s="722"/>
      <c r="F60" s="267"/>
      <c r="G60" s="264"/>
      <c r="H60" s="264"/>
      <c r="I60" s="264"/>
      <c r="J60" s="264"/>
      <c r="K60" s="264"/>
      <c r="L60" s="271"/>
    </row>
    <row r="61" spans="1:12" ht="7.5" customHeight="1" x14ac:dyDescent="0.2">
      <c r="A61" s="269"/>
      <c r="B61" s="1050"/>
      <c r="C61" s="1050"/>
      <c r="D61" s="1050"/>
      <c r="E61" s="725"/>
      <c r="F61" s="270"/>
      <c r="G61" s="270"/>
      <c r="H61" s="270"/>
      <c r="I61" s="270"/>
      <c r="J61" s="270"/>
      <c r="K61" s="270"/>
      <c r="L61" s="270"/>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R64"/>
  <sheetViews>
    <sheetView showGridLines="0" zoomScaleNormal="100" workbookViewId="0"/>
  </sheetViews>
  <sheetFormatPr defaultRowHeight="12.75" x14ac:dyDescent="0.2"/>
  <cols>
    <col min="1" max="1" width="1" style="375" customWidth="1"/>
    <col min="2" max="2" width="2.5703125" style="375" customWidth="1"/>
    <col min="3" max="3" width="1" style="375" customWidth="1"/>
    <col min="4" max="4" width="42.28515625" style="375" customWidth="1"/>
    <col min="5" max="5" width="0.28515625" style="375" customWidth="1"/>
    <col min="6" max="6" width="8" style="375" customWidth="1"/>
    <col min="7" max="7" width="11.28515625" style="375" customWidth="1"/>
    <col min="8" max="8" width="8" style="375" customWidth="1"/>
    <col min="9" max="9" width="13.28515625" style="375" customWidth="1"/>
    <col min="10" max="10" width="11.42578125" style="375" customWidth="1"/>
    <col min="11" max="11" width="2.5703125" style="375" customWidth="1"/>
    <col min="12" max="12" width="1" style="375" customWidth="1"/>
    <col min="13" max="16384" width="9.140625" style="375"/>
  </cols>
  <sheetData>
    <row r="1" spans="1:12" x14ac:dyDescent="0.2">
      <c r="A1" s="370"/>
      <c r="B1" s="535"/>
      <c r="C1" s="1461"/>
      <c r="D1" s="1461"/>
      <c r="E1" s="906"/>
      <c r="F1" s="374"/>
      <c r="G1" s="374"/>
      <c r="H1" s="975"/>
      <c r="I1" s="976" t="s">
        <v>472</v>
      </c>
      <c r="J1" s="976"/>
      <c r="K1" s="976"/>
      <c r="L1" s="370"/>
    </row>
    <row r="2" spans="1:12" ht="6" customHeight="1" x14ac:dyDescent="0.2">
      <c r="A2" s="370"/>
      <c r="B2" s="907"/>
      <c r="C2" s="908"/>
      <c r="D2" s="908"/>
      <c r="E2" s="908"/>
      <c r="F2" s="536"/>
      <c r="G2" s="536"/>
      <c r="H2" s="380"/>
      <c r="I2" s="380"/>
      <c r="J2" s="1462" t="s">
        <v>69</v>
      </c>
      <c r="K2" s="380"/>
      <c r="L2" s="370"/>
    </row>
    <row r="3" spans="1:12" ht="13.5" thickBot="1" x14ac:dyDescent="0.25">
      <c r="A3" s="370"/>
      <c r="B3" s="432"/>
      <c r="C3" s="380"/>
      <c r="D3" s="380"/>
      <c r="E3" s="380"/>
      <c r="F3" s="380"/>
      <c r="G3" s="380"/>
      <c r="H3" s="380"/>
      <c r="I3" s="380"/>
      <c r="J3" s="1463"/>
      <c r="K3" s="682"/>
      <c r="L3" s="370"/>
    </row>
    <row r="4" spans="1:12" ht="15" thickBot="1" x14ac:dyDescent="0.25">
      <c r="A4" s="370"/>
      <c r="B4" s="432"/>
      <c r="C4" s="1464" t="s">
        <v>473</v>
      </c>
      <c r="D4" s="1465"/>
      <c r="E4" s="1465"/>
      <c r="F4" s="1465"/>
      <c r="G4" s="1465"/>
      <c r="H4" s="1465"/>
      <c r="I4" s="1465"/>
      <c r="J4" s="1466"/>
      <c r="K4" s="380"/>
      <c r="L4" s="370"/>
    </row>
    <row r="5" spans="1:12" ht="7.5" customHeight="1" x14ac:dyDescent="0.2">
      <c r="A5" s="370"/>
      <c r="B5" s="432"/>
      <c r="C5" s="977" t="s">
        <v>77</v>
      </c>
      <c r="D5" s="380"/>
      <c r="E5" s="380"/>
      <c r="F5" s="380"/>
      <c r="G5" s="380"/>
      <c r="H5" s="380"/>
      <c r="I5" s="380"/>
      <c r="J5" s="682"/>
      <c r="K5" s="380"/>
      <c r="L5" s="370"/>
    </row>
    <row r="6" spans="1:12" s="384" customFormat="1" ht="22.5" customHeight="1" x14ac:dyDescent="0.2">
      <c r="A6" s="382"/>
      <c r="B6" s="529"/>
      <c r="C6" s="1467">
        <v>2015</v>
      </c>
      <c r="D6" s="1468"/>
      <c r="E6" s="538"/>
      <c r="F6" s="1471" t="s">
        <v>380</v>
      </c>
      <c r="G6" s="1471"/>
      <c r="H6" s="1472" t="s">
        <v>426</v>
      </c>
      <c r="I6" s="1471"/>
      <c r="J6" s="1473" t="s">
        <v>427</v>
      </c>
      <c r="K6" s="378"/>
      <c r="L6" s="382"/>
    </row>
    <row r="7" spans="1:12" s="384" customFormat="1" ht="32.25" customHeight="1" x14ac:dyDescent="0.2">
      <c r="A7" s="382"/>
      <c r="B7" s="529"/>
      <c r="C7" s="1469"/>
      <c r="D7" s="1470"/>
      <c r="E7" s="538"/>
      <c r="F7" s="909" t="s">
        <v>428</v>
      </c>
      <c r="G7" s="909" t="s">
        <v>429</v>
      </c>
      <c r="H7" s="910" t="s">
        <v>428</v>
      </c>
      <c r="I7" s="911" t="s">
        <v>430</v>
      </c>
      <c r="J7" s="1474"/>
      <c r="K7" s="378"/>
      <c r="L7" s="382"/>
    </row>
    <row r="8" spans="1:12" s="384" customFormat="1" ht="18.75" customHeight="1" x14ac:dyDescent="0.2">
      <c r="A8" s="382"/>
      <c r="B8" s="529"/>
      <c r="C8" s="1458" t="s">
        <v>67</v>
      </c>
      <c r="D8" s="1458"/>
      <c r="E8" s="912"/>
      <c r="F8" s="913">
        <v>45317</v>
      </c>
      <c r="G8" s="914">
        <v>18.317744165177814</v>
      </c>
      <c r="H8" s="915">
        <v>881024</v>
      </c>
      <c r="I8" s="916">
        <v>32.781776061546203</v>
      </c>
      <c r="J8" s="916">
        <v>28.724645412612386</v>
      </c>
      <c r="K8" s="755"/>
      <c r="L8" s="382"/>
    </row>
    <row r="9" spans="1:12" s="384" customFormat="1" ht="17.25" customHeight="1" x14ac:dyDescent="0.2">
      <c r="A9" s="382"/>
      <c r="B9" s="529"/>
      <c r="C9" s="983" t="s">
        <v>347</v>
      </c>
      <c r="D9" s="984"/>
      <c r="E9" s="984"/>
      <c r="F9" s="985">
        <v>1415</v>
      </c>
      <c r="G9" s="986">
        <v>11.416814587703728</v>
      </c>
      <c r="H9" s="987">
        <v>8093</v>
      </c>
      <c r="I9" s="988">
        <v>13.273305779702158</v>
      </c>
      <c r="J9" s="988">
        <v>23.113554924008366</v>
      </c>
      <c r="K9" s="989"/>
      <c r="L9" s="382"/>
    </row>
    <row r="10" spans="1:12" s="758" customFormat="1" ht="17.25" customHeight="1" x14ac:dyDescent="0.2">
      <c r="A10" s="756"/>
      <c r="B10" s="757"/>
      <c r="C10" s="983" t="s">
        <v>348</v>
      </c>
      <c r="D10" s="990"/>
      <c r="E10" s="990"/>
      <c r="F10" s="985">
        <v>164</v>
      </c>
      <c r="G10" s="986">
        <v>30.483271375464682</v>
      </c>
      <c r="H10" s="987">
        <v>3300</v>
      </c>
      <c r="I10" s="988">
        <v>38.919683924991155</v>
      </c>
      <c r="J10" s="988">
        <v>24.583333333333247</v>
      </c>
      <c r="K10" s="951"/>
      <c r="L10" s="756"/>
    </row>
    <row r="11" spans="1:12" s="758" customFormat="1" ht="17.25" customHeight="1" x14ac:dyDescent="0.2">
      <c r="A11" s="756"/>
      <c r="B11" s="757"/>
      <c r="C11" s="983" t="s">
        <v>349</v>
      </c>
      <c r="D11" s="990"/>
      <c r="E11" s="990"/>
      <c r="F11" s="985">
        <v>6634</v>
      </c>
      <c r="G11" s="986">
        <v>21.226083061368143</v>
      </c>
      <c r="H11" s="987">
        <v>198406</v>
      </c>
      <c r="I11" s="988">
        <v>33.168388004908238</v>
      </c>
      <c r="J11" s="988">
        <v>28.168039273005903</v>
      </c>
      <c r="K11" s="951"/>
      <c r="L11" s="756"/>
    </row>
    <row r="12" spans="1:12" s="384" customFormat="1" ht="24" customHeight="1" x14ac:dyDescent="0.2">
      <c r="A12" s="382"/>
      <c r="B12" s="529"/>
      <c r="C12" s="991"/>
      <c r="D12" s="992" t="s">
        <v>431</v>
      </c>
      <c r="E12" s="992"/>
      <c r="F12" s="993">
        <v>1154</v>
      </c>
      <c r="G12" s="994">
        <v>20.79653991710218</v>
      </c>
      <c r="H12" s="995">
        <v>32662</v>
      </c>
      <c r="I12" s="996">
        <v>36.49263153190396</v>
      </c>
      <c r="J12" s="996">
        <v>20.197140407813308</v>
      </c>
      <c r="K12" s="989"/>
      <c r="L12" s="382"/>
    </row>
    <row r="13" spans="1:12" s="384" customFormat="1" ht="24" customHeight="1" x14ac:dyDescent="0.2">
      <c r="A13" s="382"/>
      <c r="B13" s="529"/>
      <c r="C13" s="991"/>
      <c r="D13" s="992" t="s">
        <v>432</v>
      </c>
      <c r="E13" s="992"/>
      <c r="F13" s="993">
        <v>928</v>
      </c>
      <c r="G13" s="994">
        <v>12.85852847443536</v>
      </c>
      <c r="H13" s="995">
        <v>21907</v>
      </c>
      <c r="I13" s="996">
        <v>12.930815679654344</v>
      </c>
      <c r="J13" s="996">
        <v>25.995800429086756</v>
      </c>
      <c r="K13" s="989"/>
      <c r="L13" s="382"/>
    </row>
    <row r="14" spans="1:12" s="384" customFormat="1" ht="18" customHeight="1" x14ac:dyDescent="0.2">
      <c r="A14" s="382"/>
      <c r="B14" s="529"/>
      <c r="C14" s="991"/>
      <c r="D14" s="992" t="s">
        <v>433</v>
      </c>
      <c r="E14" s="992"/>
      <c r="F14" s="993">
        <v>315</v>
      </c>
      <c r="G14" s="994">
        <v>21.472392638036812</v>
      </c>
      <c r="H14" s="995">
        <v>10108</v>
      </c>
      <c r="I14" s="996">
        <v>43.744319903059683</v>
      </c>
      <c r="J14" s="996">
        <v>32.076177285318579</v>
      </c>
      <c r="K14" s="989"/>
      <c r="L14" s="382"/>
    </row>
    <row r="15" spans="1:12" s="384" customFormat="1" ht="24" customHeight="1" x14ac:dyDescent="0.2">
      <c r="A15" s="382"/>
      <c r="B15" s="529"/>
      <c r="C15" s="991"/>
      <c r="D15" s="992" t="s">
        <v>434</v>
      </c>
      <c r="E15" s="992"/>
      <c r="F15" s="993">
        <v>218</v>
      </c>
      <c r="G15" s="994">
        <v>46.581196581196579</v>
      </c>
      <c r="H15" s="995">
        <v>8257</v>
      </c>
      <c r="I15" s="996">
        <v>61.426871001339087</v>
      </c>
      <c r="J15" s="996">
        <v>32.409834080174384</v>
      </c>
      <c r="K15" s="989"/>
      <c r="L15" s="382"/>
    </row>
    <row r="16" spans="1:12" s="384" customFormat="1" ht="17.25" customHeight="1" x14ac:dyDescent="0.2">
      <c r="A16" s="382"/>
      <c r="B16" s="529"/>
      <c r="C16" s="991"/>
      <c r="D16" s="992" t="s">
        <v>390</v>
      </c>
      <c r="E16" s="992"/>
      <c r="F16" s="993">
        <v>59</v>
      </c>
      <c r="G16" s="994">
        <v>65.555555555555557</v>
      </c>
      <c r="H16" s="995">
        <v>4616</v>
      </c>
      <c r="I16" s="996">
        <v>69.403097278604719</v>
      </c>
      <c r="J16" s="996">
        <v>38.040727902946067</v>
      </c>
      <c r="K16" s="989"/>
      <c r="L16" s="382"/>
    </row>
    <row r="17" spans="1:12" s="384" customFormat="1" ht="17.25" customHeight="1" x14ac:dyDescent="0.2">
      <c r="A17" s="382"/>
      <c r="B17" s="529"/>
      <c r="C17" s="991"/>
      <c r="D17" s="992" t="s">
        <v>391</v>
      </c>
      <c r="E17" s="992"/>
      <c r="F17" s="993">
        <v>291</v>
      </c>
      <c r="G17" s="994">
        <v>41.630901287553648</v>
      </c>
      <c r="H17" s="995">
        <v>13210</v>
      </c>
      <c r="I17" s="996">
        <v>53.518616051533442</v>
      </c>
      <c r="J17" s="996">
        <v>26.97411052233161</v>
      </c>
      <c r="K17" s="989"/>
      <c r="L17" s="382"/>
    </row>
    <row r="18" spans="1:12" s="384" customFormat="1" ht="17.25" customHeight="1" x14ac:dyDescent="0.2">
      <c r="A18" s="382"/>
      <c r="B18" s="529"/>
      <c r="C18" s="991"/>
      <c r="D18" s="992" t="s">
        <v>392</v>
      </c>
      <c r="E18" s="992"/>
      <c r="F18" s="993">
        <v>471</v>
      </c>
      <c r="G18" s="994">
        <v>24.685534591194969</v>
      </c>
      <c r="H18" s="995">
        <v>11013</v>
      </c>
      <c r="I18" s="996">
        <v>31.24166690306658</v>
      </c>
      <c r="J18" s="996">
        <v>24.066830109870139</v>
      </c>
      <c r="K18" s="989"/>
      <c r="L18" s="382"/>
    </row>
    <row r="19" spans="1:12" s="384" customFormat="1" ht="17.25" customHeight="1" x14ac:dyDescent="0.2">
      <c r="A19" s="382"/>
      <c r="B19" s="529"/>
      <c r="C19" s="991"/>
      <c r="D19" s="992" t="s">
        <v>435</v>
      </c>
      <c r="E19" s="992"/>
      <c r="F19" s="993">
        <v>1363</v>
      </c>
      <c r="G19" s="994">
        <v>24.369747899159663</v>
      </c>
      <c r="H19" s="995">
        <v>26553</v>
      </c>
      <c r="I19" s="996">
        <v>34.632390343154519</v>
      </c>
      <c r="J19" s="996">
        <v>28.278047678228685</v>
      </c>
      <c r="K19" s="989"/>
      <c r="L19" s="382"/>
    </row>
    <row r="20" spans="1:12" s="384" customFormat="1" ht="36.75" customHeight="1" x14ac:dyDescent="0.2">
      <c r="A20" s="382"/>
      <c r="B20" s="529"/>
      <c r="C20" s="991"/>
      <c r="D20" s="992" t="s">
        <v>436</v>
      </c>
      <c r="E20" s="992"/>
      <c r="F20" s="993">
        <v>803</v>
      </c>
      <c r="G20" s="994">
        <v>30.683989300726022</v>
      </c>
      <c r="H20" s="995">
        <v>29893</v>
      </c>
      <c r="I20" s="996">
        <v>45.182207040401444</v>
      </c>
      <c r="J20" s="996">
        <v>28.998260462315535</v>
      </c>
      <c r="K20" s="989"/>
      <c r="L20" s="382"/>
    </row>
    <row r="21" spans="1:12" s="384" customFormat="1" ht="23.25" customHeight="1" x14ac:dyDescent="0.2">
      <c r="A21" s="382"/>
      <c r="B21" s="529"/>
      <c r="C21" s="991"/>
      <c r="D21" s="992" t="s">
        <v>437</v>
      </c>
      <c r="E21" s="992"/>
      <c r="F21" s="993">
        <v>188</v>
      </c>
      <c r="G21" s="994">
        <v>41.409691629955944</v>
      </c>
      <c r="H21" s="995">
        <v>21970</v>
      </c>
      <c r="I21" s="996">
        <v>68.934140754918261</v>
      </c>
      <c r="J21" s="996">
        <v>41.580109239872449</v>
      </c>
      <c r="K21" s="989"/>
      <c r="L21" s="382"/>
    </row>
    <row r="22" spans="1:12" s="384" customFormat="1" ht="18" customHeight="1" x14ac:dyDescent="0.2">
      <c r="A22" s="382"/>
      <c r="B22" s="529"/>
      <c r="C22" s="991"/>
      <c r="D22" s="997" t="s">
        <v>438</v>
      </c>
      <c r="E22" s="992"/>
      <c r="F22" s="993">
        <v>844</v>
      </c>
      <c r="G22" s="994">
        <v>16.2557781201849</v>
      </c>
      <c r="H22" s="995">
        <v>18217</v>
      </c>
      <c r="I22" s="996">
        <v>29.659237068754983</v>
      </c>
      <c r="J22" s="996">
        <v>24.126145907668956</v>
      </c>
      <c r="K22" s="989"/>
      <c r="L22" s="382"/>
    </row>
    <row r="23" spans="1:12" s="761" customFormat="1" ht="18" customHeight="1" x14ac:dyDescent="0.2">
      <c r="A23" s="759"/>
      <c r="B23" s="760"/>
      <c r="C23" s="983" t="s">
        <v>439</v>
      </c>
      <c r="D23" s="992"/>
      <c r="E23" s="992"/>
      <c r="F23" s="998">
        <v>100</v>
      </c>
      <c r="G23" s="999">
        <v>52.356020942408378</v>
      </c>
      <c r="H23" s="987">
        <v>5441</v>
      </c>
      <c r="I23" s="988">
        <v>81.500898741761532</v>
      </c>
      <c r="J23" s="988">
        <v>31.59639772100698</v>
      </c>
      <c r="K23" s="989"/>
      <c r="L23" s="759"/>
    </row>
    <row r="24" spans="1:12" s="761" customFormat="1" ht="18" customHeight="1" x14ac:dyDescent="0.2">
      <c r="A24" s="759"/>
      <c r="B24" s="760"/>
      <c r="C24" s="983" t="s">
        <v>350</v>
      </c>
      <c r="D24" s="992"/>
      <c r="E24" s="992"/>
      <c r="F24" s="998">
        <v>282</v>
      </c>
      <c r="G24" s="999">
        <v>47.959183673469383</v>
      </c>
      <c r="H24" s="987">
        <v>11510</v>
      </c>
      <c r="I24" s="988">
        <v>54.42337699181995</v>
      </c>
      <c r="J24" s="988">
        <v>26.54526498696794</v>
      </c>
      <c r="K24" s="989"/>
      <c r="L24" s="759"/>
    </row>
    <row r="25" spans="1:12" s="761" customFormat="1" ht="18" customHeight="1" x14ac:dyDescent="0.2">
      <c r="A25" s="759"/>
      <c r="B25" s="760"/>
      <c r="C25" s="983" t="s">
        <v>351</v>
      </c>
      <c r="D25" s="992"/>
      <c r="E25" s="992"/>
      <c r="F25" s="998">
        <v>3783</v>
      </c>
      <c r="G25" s="999">
        <v>15.18362432269717</v>
      </c>
      <c r="H25" s="987">
        <v>44246</v>
      </c>
      <c r="I25" s="988">
        <v>22.479639480355846</v>
      </c>
      <c r="J25" s="988">
        <v>24.274216878361358</v>
      </c>
      <c r="K25" s="989"/>
      <c r="L25" s="759"/>
    </row>
    <row r="26" spans="1:12" s="761" customFormat="1" ht="18" customHeight="1" x14ac:dyDescent="0.2">
      <c r="A26" s="759"/>
      <c r="B26" s="760"/>
      <c r="C26" s="1000" t="s">
        <v>352</v>
      </c>
      <c r="D26" s="997"/>
      <c r="E26" s="997"/>
      <c r="F26" s="998">
        <v>11492</v>
      </c>
      <c r="G26" s="999">
        <v>17.153518919322337</v>
      </c>
      <c r="H26" s="987">
        <v>184933</v>
      </c>
      <c r="I26" s="988">
        <v>35.554124330715474</v>
      </c>
      <c r="J26" s="988">
        <v>30.780839547295233</v>
      </c>
      <c r="K26" s="989"/>
      <c r="L26" s="759"/>
    </row>
    <row r="27" spans="1:12" s="761" customFormat="1" ht="22.5" customHeight="1" x14ac:dyDescent="0.2">
      <c r="A27" s="759"/>
      <c r="B27" s="760"/>
      <c r="C27" s="1001"/>
      <c r="D27" s="997" t="s">
        <v>440</v>
      </c>
      <c r="E27" s="997"/>
      <c r="F27" s="1002">
        <v>1932</v>
      </c>
      <c r="G27" s="1003">
        <v>17.463617463617464</v>
      </c>
      <c r="H27" s="995">
        <v>15893</v>
      </c>
      <c r="I27" s="996">
        <v>24.055154459731494</v>
      </c>
      <c r="J27" s="996">
        <v>26.655823318441936</v>
      </c>
      <c r="K27" s="989"/>
      <c r="L27" s="759"/>
    </row>
    <row r="28" spans="1:12" s="761" customFormat="1" ht="17.25" customHeight="1" x14ac:dyDescent="0.2">
      <c r="A28" s="759"/>
      <c r="B28" s="760"/>
      <c r="C28" s="1001"/>
      <c r="D28" s="997" t="s">
        <v>441</v>
      </c>
      <c r="E28" s="997"/>
      <c r="F28" s="1002">
        <v>3909</v>
      </c>
      <c r="G28" s="1003">
        <v>20.720911741319906</v>
      </c>
      <c r="H28" s="995">
        <v>46035</v>
      </c>
      <c r="I28" s="996">
        <v>28.231246627091206</v>
      </c>
      <c r="J28" s="996">
        <v>25.448941023134406</v>
      </c>
      <c r="K28" s="989"/>
      <c r="L28" s="759"/>
    </row>
    <row r="29" spans="1:12" s="761" customFormat="1" ht="17.25" customHeight="1" x14ac:dyDescent="0.2">
      <c r="A29" s="759"/>
      <c r="B29" s="760"/>
      <c r="C29" s="1001"/>
      <c r="D29" s="997" t="s">
        <v>442</v>
      </c>
      <c r="E29" s="997"/>
      <c r="F29" s="1002">
        <v>5651</v>
      </c>
      <c r="G29" s="1003">
        <v>15.24536649850271</v>
      </c>
      <c r="H29" s="995">
        <v>123005</v>
      </c>
      <c r="I29" s="996">
        <v>42.268016439184635</v>
      </c>
      <c r="J29" s="996">
        <v>33.30929637006593</v>
      </c>
      <c r="K29" s="989"/>
      <c r="L29" s="759"/>
    </row>
    <row r="30" spans="1:12" s="761" customFormat="1" ht="17.25" customHeight="1" x14ac:dyDescent="0.2">
      <c r="A30" s="759"/>
      <c r="B30" s="760"/>
      <c r="C30" s="1000" t="s">
        <v>353</v>
      </c>
      <c r="D30" s="1004"/>
      <c r="E30" s="1004"/>
      <c r="F30" s="998">
        <v>1856</v>
      </c>
      <c r="G30" s="999">
        <v>20.751341681574239</v>
      </c>
      <c r="H30" s="987">
        <v>59926</v>
      </c>
      <c r="I30" s="988">
        <v>44.786069279922273</v>
      </c>
      <c r="J30" s="988">
        <v>33.255431699095389</v>
      </c>
      <c r="K30" s="989"/>
      <c r="L30" s="759"/>
    </row>
    <row r="31" spans="1:12" s="761" customFormat="1" ht="17.25" customHeight="1" x14ac:dyDescent="0.2">
      <c r="A31" s="759"/>
      <c r="B31" s="760"/>
      <c r="C31" s="1000" t="s">
        <v>354</v>
      </c>
      <c r="D31" s="1005"/>
      <c r="E31" s="1005"/>
      <c r="F31" s="998">
        <v>3343</v>
      </c>
      <c r="G31" s="999">
        <v>11.150767178118747</v>
      </c>
      <c r="H31" s="987">
        <v>45847</v>
      </c>
      <c r="I31" s="988">
        <v>22.708226017355472</v>
      </c>
      <c r="J31" s="988">
        <v>27.164372805199875</v>
      </c>
      <c r="K31" s="989"/>
      <c r="L31" s="759"/>
    </row>
    <row r="32" spans="1:12" s="761" customFormat="1" ht="17.25" customHeight="1" x14ac:dyDescent="0.2">
      <c r="A32" s="759"/>
      <c r="B32" s="760"/>
      <c r="C32" s="1000" t="s">
        <v>443</v>
      </c>
      <c r="D32" s="1005"/>
      <c r="E32" s="1005"/>
      <c r="F32" s="998">
        <v>1018</v>
      </c>
      <c r="G32" s="999">
        <v>25.399201596806385</v>
      </c>
      <c r="H32" s="987">
        <v>29639</v>
      </c>
      <c r="I32" s="988">
        <v>41.03192402469751</v>
      </c>
      <c r="J32" s="988">
        <v>31.333681973076153</v>
      </c>
      <c r="K32" s="989"/>
      <c r="L32" s="759"/>
    </row>
    <row r="33" spans="1:18" s="761" customFormat="1" ht="17.25" customHeight="1" x14ac:dyDescent="0.2">
      <c r="A33" s="759"/>
      <c r="B33" s="760"/>
      <c r="C33" s="1000" t="s">
        <v>355</v>
      </c>
      <c r="D33" s="1006"/>
      <c r="E33" s="1006"/>
      <c r="F33" s="998">
        <v>986</v>
      </c>
      <c r="G33" s="999">
        <v>31.816715069377217</v>
      </c>
      <c r="H33" s="987">
        <v>59588</v>
      </c>
      <c r="I33" s="988">
        <v>75.146287328490715</v>
      </c>
      <c r="J33" s="988">
        <v>29.250738403705267</v>
      </c>
      <c r="K33" s="989"/>
      <c r="L33" s="759">
        <v>607</v>
      </c>
    </row>
    <row r="34" spans="1:18" s="761" customFormat="1" ht="17.25" customHeight="1" x14ac:dyDescent="0.2">
      <c r="A34" s="759"/>
      <c r="B34" s="760"/>
      <c r="C34" s="1000" t="s">
        <v>356</v>
      </c>
      <c r="D34" s="1007"/>
      <c r="E34" s="1007"/>
      <c r="F34" s="998">
        <v>705</v>
      </c>
      <c r="G34" s="999">
        <v>12.591534202536167</v>
      </c>
      <c r="H34" s="987">
        <v>3063</v>
      </c>
      <c r="I34" s="988">
        <v>14.874708624708624</v>
      </c>
      <c r="J34" s="988">
        <v>26.413320274240935</v>
      </c>
      <c r="K34" s="989"/>
      <c r="L34" s="759"/>
    </row>
    <row r="35" spans="1:18" s="761" customFormat="1" ht="17.25" customHeight="1" x14ac:dyDescent="0.2">
      <c r="A35" s="759"/>
      <c r="B35" s="760"/>
      <c r="C35" s="983" t="s">
        <v>444</v>
      </c>
      <c r="D35" s="1008"/>
      <c r="E35" s="1008"/>
      <c r="F35" s="998">
        <v>5355</v>
      </c>
      <c r="G35" s="999">
        <v>28.351334180432019</v>
      </c>
      <c r="H35" s="987">
        <v>43173</v>
      </c>
      <c r="I35" s="988">
        <v>35.368860852824312</v>
      </c>
      <c r="J35" s="988">
        <v>32.199939777175665</v>
      </c>
      <c r="K35" s="989"/>
      <c r="L35" s="759"/>
    </row>
    <row r="36" spans="1:18" s="761" customFormat="1" ht="17.25" customHeight="1" x14ac:dyDescent="0.2">
      <c r="A36" s="759"/>
      <c r="B36" s="760"/>
      <c r="C36" s="983" t="s">
        <v>445</v>
      </c>
      <c r="D36" s="1009"/>
      <c r="E36" s="1009"/>
      <c r="F36" s="998">
        <v>1416</v>
      </c>
      <c r="G36" s="999">
        <v>21.223021582733814</v>
      </c>
      <c r="H36" s="987">
        <v>67427</v>
      </c>
      <c r="I36" s="988">
        <v>26.836510103442375</v>
      </c>
      <c r="J36" s="988">
        <v>29.070283417622026</v>
      </c>
      <c r="K36" s="989"/>
      <c r="L36" s="759"/>
    </row>
    <row r="37" spans="1:18" s="761" customFormat="1" ht="17.25" customHeight="1" x14ac:dyDescent="0.2">
      <c r="A37" s="759"/>
      <c r="B37" s="760"/>
      <c r="C37" s="983" t="s">
        <v>446</v>
      </c>
      <c r="D37" s="1010"/>
      <c r="E37" s="1009"/>
      <c r="F37" s="998">
        <v>175</v>
      </c>
      <c r="G37" s="999">
        <v>29.36241610738255</v>
      </c>
      <c r="H37" s="987">
        <v>2812</v>
      </c>
      <c r="I37" s="988">
        <v>26.202012672381663</v>
      </c>
      <c r="J37" s="988">
        <v>50.698790896159338</v>
      </c>
      <c r="K37" s="989"/>
      <c r="L37" s="759"/>
      <c r="M37" s="917"/>
      <c r="N37" s="917"/>
      <c r="O37" s="917"/>
      <c r="P37" s="917"/>
      <c r="Q37" s="917"/>
      <c r="R37" s="917"/>
    </row>
    <row r="38" spans="1:18" s="761" customFormat="1" ht="17.25" customHeight="1" x14ac:dyDescent="0.2">
      <c r="A38" s="759"/>
      <c r="B38" s="760"/>
      <c r="C38" s="1000" t="s">
        <v>357</v>
      </c>
      <c r="D38" s="992"/>
      <c r="E38" s="992"/>
      <c r="F38" s="998">
        <v>912</v>
      </c>
      <c r="G38" s="999">
        <v>26.327944572748269</v>
      </c>
      <c r="H38" s="987">
        <v>15326</v>
      </c>
      <c r="I38" s="988">
        <v>28.541100227196541</v>
      </c>
      <c r="J38" s="988">
        <v>23.708795510896273</v>
      </c>
      <c r="K38" s="989"/>
      <c r="L38" s="759"/>
      <c r="M38" s="917"/>
      <c r="N38" s="917"/>
      <c r="O38" s="917"/>
      <c r="P38" s="917"/>
      <c r="Q38" s="917"/>
      <c r="R38" s="917"/>
    </row>
    <row r="39" spans="1:18" s="761" customFormat="1" ht="17.25" customHeight="1" x14ac:dyDescent="0.2">
      <c r="A39" s="759"/>
      <c r="B39" s="760"/>
      <c r="C39" s="1000" t="s">
        <v>358</v>
      </c>
      <c r="D39" s="992"/>
      <c r="E39" s="992"/>
      <c r="F39" s="998">
        <v>3358</v>
      </c>
      <c r="G39" s="999">
        <v>24.130497269330267</v>
      </c>
      <c r="H39" s="987">
        <v>78515</v>
      </c>
      <c r="I39" s="988">
        <v>32.825643426927769</v>
      </c>
      <c r="J39" s="988">
        <v>23.710195504043696</v>
      </c>
      <c r="K39" s="989"/>
      <c r="L39" s="759"/>
      <c r="M39" s="917"/>
      <c r="N39" s="917"/>
      <c r="O39" s="917"/>
      <c r="P39" s="917"/>
      <c r="Q39" s="917"/>
      <c r="R39" s="917"/>
    </row>
    <row r="40" spans="1:18" s="761" customFormat="1" ht="17.25" customHeight="1" x14ac:dyDescent="0.2">
      <c r="A40" s="759"/>
      <c r="B40" s="760"/>
      <c r="C40" s="1000" t="s">
        <v>447</v>
      </c>
      <c r="D40" s="984"/>
      <c r="E40" s="984"/>
      <c r="F40" s="998">
        <v>402</v>
      </c>
      <c r="G40" s="999">
        <v>14.602252088630586</v>
      </c>
      <c r="H40" s="987">
        <v>4912</v>
      </c>
      <c r="I40" s="988">
        <v>22.494962447334675</v>
      </c>
      <c r="J40" s="988">
        <v>21.812092833876253</v>
      </c>
      <c r="K40" s="989"/>
      <c r="L40" s="759"/>
      <c r="M40" s="917"/>
      <c r="N40" s="917"/>
      <c r="O40" s="917"/>
      <c r="P40" s="917"/>
      <c r="Q40" s="917"/>
      <c r="R40" s="917"/>
    </row>
    <row r="41" spans="1:18" s="761" customFormat="1" ht="17.25" customHeight="1" x14ac:dyDescent="0.2">
      <c r="A41" s="759"/>
      <c r="B41" s="760"/>
      <c r="C41" s="1000" t="s">
        <v>359</v>
      </c>
      <c r="D41" s="984"/>
      <c r="E41" s="984"/>
      <c r="F41" s="998">
        <v>1920</v>
      </c>
      <c r="G41" s="999">
        <v>15.253833320092159</v>
      </c>
      <c r="H41" s="987">
        <v>14859</v>
      </c>
      <c r="I41" s="988">
        <v>21.713525835866264</v>
      </c>
      <c r="J41" s="988">
        <v>26.275725149740893</v>
      </c>
      <c r="K41" s="989"/>
      <c r="L41" s="759"/>
      <c r="M41" s="917"/>
      <c r="N41" s="917"/>
      <c r="O41" s="917"/>
      <c r="P41" s="917"/>
      <c r="Q41" s="917"/>
      <c r="R41" s="917"/>
    </row>
    <row r="42" spans="1:18" s="542" customFormat="1" ht="17.25" customHeight="1" x14ac:dyDescent="0.2">
      <c r="A42" s="759"/>
      <c r="B42" s="760"/>
      <c r="C42" s="1000" t="s">
        <v>393</v>
      </c>
      <c r="D42" s="984"/>
      <c r="E42" s="984"/>
      <c r="F42" s="1011">
        <v>1</v>
      </c>
      <c r="G42" s="999">
        <v>7.6923076923076925</v>
      </c>
      <c r="H42" s="987">
        <v>8</v>
      </c>
      <c r="I42" s="988">
        <v>8.791208791208792</v>
      </c>
      <c r="J42" s="988">
        <v>8.625</v>
      </c>
      <c r="K42" s="989"/>
      <c r="L42" s="759"/>
      <c r="M42" s="918"/>
      <c r="N42" s="918"/>
      <c r="O42" s="918"/>
      <c r="P42" s="918"/>
      <c r="Q42" s="918"/>
      <c r="R42" s="918"/>
    </row>
    <row r="43" spans="1:18" ht="39" customHeight="1" x14ac:dyDescent="0.2">
      <c r="A43" s="370"/>
      <c r="B43" s="432"/>
      <c r="C43" s="1459" t="s">
        <v>448</v>
      </c>
      <c r="D43" s="1459"/>
      <c r="E43" s="1459"/>
      <c r="F43" s="1459"/>
      <c r="G43" s="1459"/>
      <c r="H43" s="1459"/>
      <c r="I43" s="1459"/>
      <c r="J43" s="1459"/>
      <c r="K43" s="1459"/>
      <c r="L43" s="149"/>
      <c r="M43" s="397"/>
      <c r="N43" s="397"/>
      <c r="O43" s="397"/>
      <c r="P43" s="397"/>
      <c r="Q43" s="397"/>
      <c r="R43" s="397"/>
    </row>
    <row r="44" spans="1:18" s="401" customFormat="1" ht="13.5" customHeight="1" x14ac:dyDescent="0.2">
      <c r="A44" s="540"/>
      <c r="B44" s="541"/>
      <c r="C44" s="1012" t="s">
        <v>457</v>
      </c>
      <c r="D44" s="1013"/>
      <c r="E44" s="1013"/>
      <c r="F44" s="1014"/>
      <c r="G44" s="1014"/>
      <c r="H44" s="1014"/>
      <c r="I44" s="1014"/>
      <c r="J44" s="1015"/>
      <c r="K44" s="1013"/>
      <c r="L44" s="540"/>
      <c r="M44" s="546"/>
      <c r="N44" s="546"/>
      <c r="O44" s="546"/>
      <c r="P44" s="546"/>
      <c r="Q44" s="546"/>
      <c r="R44" s="546"/>
    </row>
    <row r="45" spans="1:18" s="401" customFormat="1" ht="13.5" customHeight="1" x14ac:dyDescent="0.2">
      <c r="A45" s="398"/>
      <c r="B45" s="545">
        <v>12</v>
      </c>
      <c r="C45" s="1460">
        <v>43466</v>
      </c>
      <c r="D45" s="1460"/>
      <c r="E45" s="905"/>
      <c r="F45" s="149"/>
      <c r="G45" s="149"/>
      <c r="H45" s="149"/>
      <c r="I45" s="149"/>
      <c r="J45" s="149"/>
      <c r="K45" s="544"/>
      <c r="L45" s="398"/>
      <c r="M45" s="546"/>
      <c r="N45" s="546"/>
      <c r="O45" s="546"/>
      <c r="P45" s="546"/>
      <c r="Q45" s="546"/>
      <c r="R45" s="546"/>
    </row>
    <row r="46" spans="1:18" x14ac:dyDescent="0.2">
      <c r="A46" s="546"/>
      <c r="B46" s="547"/>
      <c r="C46" s="548"/>
      <c r="D46" s="150"/>
      <c r="E46" s="150"/>
      <c r="F46" s="150"/>
      <c r="G46" s="150"/>
      <c r="H46" s="150"/>
      <c r="I46" s="150"/>
      <c r="J46" s="150"/>
      <c r="K46" s="549"/>
      <c r="L46" s="546"/>
      <c r="M46" s="397"/>
      <c r="N46" s="397"/>
      <c r="O46" s="397"/>
      <c r="P46" s="397"/>
      <c r="Q46" s="397"/>
      <c r="R46" s="397"/>
    </row>
    <row r="47" spans="1:18" x14ac:dyDescent="0.2">
      <c r="A47" s="397"/>
      <c r="B47" s="397"/>
      <c r="C47" s="397"/>
      <c r="D47" s="397"/>
      <c r="E47" s="397"/>
      <c r="F47" s="920"/>
      <c r="G47" s="920"/>
      <c r="H47" s="920"/>
      <c r="I47" s="920"/>
      <c r="J47" s="921"/>
      <c r="K47" s="919"/>
      <c r="L47" s="922"/>
      <c r="M47" s="397"/>
      <c r="N47" s="397"/>
      <c r="O47" s="397"/>
      <c r="P47" s="397"/>
      <c r="Q47" s="397"/>
      <c r="R47" s="397"/>
    </row>
    <row r="48" spans="1:18" x14ac:dyDescent="0.2">
      <c r="J48" s="919"/>
      <c r="K48" s="919"/>
      <c r="L48" s="919"/>
      <c r="M48" s="397"/>
      <c r="N48" s="397"/>
      <c r="O48" s="397"/>
      <c r="P48" s="397"/>
      <c r="Q48" s="397"/>
      <c r="R48" s="397"/>
    </row>
    <row r="49" spans="7:18" x14ac:dyDescent="0.2">
      <c r="J49" s="919"/>
      <c r="K49" s="919"/>
      <c r="L49" s="919"/>
      <c r="M49" s="397"/>
      <c r="N49" s="397"/>
      <c r="O49" s="397"/>
      <c r="P49" s="397"/>
      <c r="Q49" s="397"/>
      <c r="R49" s="397"/>
    </row>
    <row r="50" spans="7:18" x14ac:dyDescent="0.2">
      <c r="J50" s="919"/>
      <c r="K50" s="919"/>
      <c r="L50" s="919"/>
      <c r="M50" s="397"/>
      <c r="N50" s="397"/>
      <c r="O50" s="397"/>
      <c r="P50" s="397"/>
      <c r="Q50" s="397"/>
      <c r="R50" s="397"/>
    </row>
    <row r="51" spans="7:18" x14ac:dyDescent="0.2">
      <c r="J51" s="919"/>
      <c r="K51" s="919"/>
      <c r="L51" s="919"/>
      <c r="M51" s="397"/>
      <c r="N51" s="397"/>
      <c r="O51" s="397"/>
      <c r="P51" s="397"/>
      <c r="Q51" s="397"/>
      <c r="R51" s="397"/>
    </row>
    <row r="52" spans="7:18" x14ac:dyDescent="0.2">
      <c r="J52" s="919"/>
      <c r="K52" s="919"/>
      <c r="L52" s="919"/>
    </row>
    <row r="53" spans="7:18" x14ac:dyDescent="0.2">
      <c r="J53" s="919"/>
      <c r="K53" s="919"/>
      <c r="L53" s="919"/>
    </row>
    <row r="54" spans="7:18" x14ac:dyDescent="0.2">
      <c r="J54" s="923"/>
      <c r="K54" s="919"/>
      <c r="L54" s="919"/>
    </row>
    <row r="55" spans="7:18" x14ac:dyDescent="0.2">
      <c r="J55" s="919"/>
      <c r="K55" s="919"/>
      <c r="L55" s="919"/>
    </row>
    <row r="56" spans="7:18" x14ac:dyDescent="0.2">
      <c r="J56" s="919"/>
      <c r="K56" s="919"/>
      <c r="L56" s="919"/>
    </row>
    <row r="57" spans="7:18" x14ac:dyDescent="0.2">
      <c r="J57" s="919"/>
      <c r="K57" s="919"/>
      <c r="L57" s="919"/>
    </row>
    <row r="58" spans="7:18" x14ac:dyDescent="0.2">
      <c r="J58" s="919"/>
      <c r="K58" s="919"/>
      <c r="L58" s="919"/>
    </row>
    <row r="64" spans="7:18" x14ac:dyDescent="0.2">
      <c r="G64" s="380"/>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Y60"/>
  <sheetViews>
    <sheetView showGridLines="0" zoomScaleNormal="100" workbookViewId="0"/>
  </sheetViews>
  <sheetFormatPr defaultRowHeight="12.75" x14ac:dyDescent="0.2"/>
  <cols>
    <col min="1" max="1" width="1" style="171" customWidth="1"/>
    <col min="2" max="2" width="2.5703125" style="171" customWidth="1"/>
    <col min="3" max="3" width="3.28515625" style="171" customWidth="1"/>
    <col min="4" max="4" width="21.7109375" style="171" customWidth="1"/>
    <col min="5" max="5" width="0.28515625" style="171" customWidth="1"/>
    <col min="6" max="6" width="4.42578125" style="171" customWidth="1"/>
    <col min="7" max="9" width="3.85546875" style="171" customWidth="1"/>
    <col min="10" max="10" width="4.7109375" style="171" customWidth="1"/>
    <col min="11" max="13" width="3.85546875" style="171" customWidth="1"/>
    <col min="14" max="14" width="4.42578125" style="171" customWidth="1"/>
    <col min="15" max="15" width="4.140625" style="171" customWidth="1"/>
    <col min="16" max="16" width="4.5703125" style="171" customWidth="1"/>
    <col min="17" max="19" width="3.85546875" style="171" customWidth="1"/>
    <col min="20" max="20" width="4.5703125" style="171" customWidth="1"/>
    <col min="21" max="21" width="4.7109375" style="171" customWidth="1"/>
    <col min="22" max="22" width="3.85546875" style="171" customWidth="1"/>
    <col min="23" max="23" width="3.7109375" style="171" customWidth="1"/>
    <col min="24" max="24" width="2.5703125" style="171" customWidth="1"/>
    <col min="25" max="25" width="1" style="171" customWidth="1"/>
    <col min="26" max="16384" width="9.140625" style="171"/>
  </cols>
  <sheetData>
    <row r="1" spans="1:25" ht="13.5" customHeight="1" x14ac:dyDescent="0.2">
      <c r="A1" s="170"/>
      <c r="B1" s="1170" t="s">
        <v>377</v>
      </c>
      <c r="C1" s="1125"/>
      <c r="D1" s="1127"/>
      <c r="E1" s="1125"/>
      <c r="F1" s="1125"/>
      <c r="G1" s="1125"/>
      <c r="H1" s="226"/>
      <c r="I1" s="226"/>
      <c r="J1" s="226"/>
      <c r="K1" s="226"/>
      <c r="L1" s="226"/>
      <c r="M1" s="226"/>
      <c r="N1" s="226"/>
      <c r="O1" s="226"/>
      <c r="P1" s="226"/>
      <c r="Q1" s="226"/>
      <c r="R1" s="226"/>
      <c r="S1" s="226"/>
      <c r="T1" s="226"/>
      <c r="U1" s="226"/>
      <c r="V1" s="226"/>
      <c r="W1" s="226"/>
      <c r="X1" s="226"/>
    </row>
    <row r="2" spans="1:25" ht="6" customHeight="1" x14ac:dyDescent="0.2">
      <c r="A2" s="170"/>
      <c r="B2" s="168"/>
      <c r="C2" s="168"/>
      <c r="D2" s="168"/>
      <c r="E2" s="168"/>
      <c r="F2" s="168"/>
      <c r="G2" s="168"/>
      <c r="H2" s="168"/>
      <c r="I2" s="168"/>
      <c r="J2" s="168"/>
      <c r="K2" s="168"/>
      <c r="L2" s="168"/>
      <c r="M2" s="168"/>
      <c r="N2" s="168"/>
      <c r="O2" s="168"/>
      <c r="P2" s="168"/>
      <c r="Q2" s="168"/>
      <c r="R2" s="168"/>
      <c r="S2" s="168"/>
      <c r="T2" s="168"/>
      <c r="U2" s="168"/>
      <c r="V2" s="168"/>
      <c r="W2" s="168"/>
      <c r="X2" s="227"/>
      <c r="Y2" s="172"/>
    </row>
    <row r="3" spans="1:25" ht="10.5" customHeight="1" thickBot="1" x14ac:dyDescent="0.25">
      <c r="A3" s="170"/>
      <c r="B3" s="172"/>
      <c r="C3" s="172"/>
      <c r="D3" s="172"/>
      <c r="E3" s="172"/>
      <c r="F3" s="172"/>
      <c r="G3" s="172"/>
      <c r="H3" s="172"/>
      <c r="I3" s="172"/>
      <c r="J3" s="172"/>
      <c r="K3" s="172"/>
      <c r="L3" s="172"/>
      <c r="M3" s="172"/>
      <c r="N3" s="172"/>
      <c r="O3" s="172"/>
      <c r="P3" s="172"/>
      <c r="Q3" s="172"/>
      <c r="R3" s="172"/>
      <c r="S3" s="172"/>
      <c r="T3" s="172"/>
      <c r="U3" s="172"/>
      <c r="V3" s="1475" t="s">
        <v>69</v>
      </c>
      <c r="W3" s="1475"/>
      <c r="X3" s="228"/>
      <c r="Y3" s="172"/>
    </row>
    <row r="4" spans="1:25" s="197" customFormat="1" ht="13.5" thickBot="1" x14ac:dyDescent="0.25">
      <c r="A4" s="196"/>
      <c r="B4" s="173"/>
      <c r="C4" s="1020" t="s">
        <v>512</v>
      </c>
      <c r="D4" s="1021"/>
      <c r="E4" s="1021"/>
      <c r="F4" s="1021"/>
      <c r="G4" s="1021"/>
      <c r="H4" s="1021"/>
      <c r="I4" s="1021"/>
      <c r="J4" s="1021"/>
      <c r="K4" s="1021"/>
      <c r="L4" s="1021"/>
      <c r="M4" s="1021"/>
      <c r="N4" s="1021"/>
      <c r="O4" s="1021"/>
      <c r="P4" s="1021"/>
      <c r="Q4" s="1021"/>
      <c r="R4" s="1021"/>
      <c r="S4" s="1021"/>
      <c r="T4" s="1021"/>
      <c r="U4" s="1021"/>
      <c r="V4" s="1021"/>
      <c r="W4" s="360"/>
      <c r="X4" s="228"/>
      <c r="Y4" s="1128"/>
    </row>
    <row r="5" spans="1:25" s="197" customFormat="1" ht="3" customHeight="1" x14ac:dyDescent="0.2">
      <c r="A5" s="196"/>
      <c r="B5" s="173"/>
      <c r="C5" s="198"/>
      <c r="D5" s="198"/>
      <c r="E5" s="198"/>
      <c r="F5" s="198"/>
      <c r="G5" s="198"/>
      <c r="H5" s="198"/>
      <c r="I5" s="198"/>
      <c r="J5" s="198"/>
      <c r="K5" s="198"/>
      <c r="L5" s="198"/>
      <c r="M5" s="198"/>
      <c r="N5" s="198"/>
      <c r="O5" s="198"/>
      <c r="P5" s="198"/>
      <c r="Q5" s="198"/>
      <c r="R5" s="198"/>
      <c r="S5" s="198"/>
      <c r="T5" s="198"/>
      <c r="U5" s="198"/>
      <c r="V5" s="198"/>
      <c r="W5" s="1129"/>
      <c r="X5" s="228"/>
      <c r="Y5" s="1128"/>
    </row>
    <row r="6" spans="1:25" s="197" customFormat="1" ht="29.25" customHeight="1" x14ac:dyDescent="0.2">
      <c r="A6" s="196"/>
      <c r="B6" s="199"/>
      <c r="C6" s="1476">
        <v>2017</v>
      </c>
      <c r="D6" s="1477"/>
      <c r="E6" s="1130"/>
      <c r="F6" s="1131" t="s">
        <v>61</v>
      </c>
      <c r="G6" s="1131" t="s">
        <v>54</v>
      </c>
      <c r="H6" s="1131" t="s">
        <v>63</v>
      </c>
      <c r="I6" s="1131" t="s">
        <v>513</v>
      </c>
      <c r="J6" s="1131" t="s">
        <v>74</v>
      </c>
      <c r="K6" s="1131" t="s">
        <v>514</v>
      </c>
      <c r="L6" s="1131" t="s">
        <v>55</v>
      </c>
      <c r="M6" s="1131" t="s">
        <v>73</v>
      </c>
      <c r="N6" s="1131" t="s">
        <v>75</v>
      </c>
      <c r="O6" s="1131" t="s">
        <v>59</v>
      </c>
      <c r="P6" s="1131" t="s">
        <v>58</v>
      </c>
      <c r="Q6" s="1131" t="s">
        <v>515</v>
      </c>
      <c r="R6" s="1131" t="s">
        <v>62</v>
      </c>
      <c r="S6" s="1131" t="s">
        <v>516</v>
      </c>
      <c r="T6" s="1131" t="s">
        <v>57</v>
      </c>
      <c r="U6" s="1131" t="s">
        <v>517</v>
      </c>
      <c r="V6" s="1131" t="s">
        <v>66</v>
      </c>
      <c r="W6" s="1131" t="s">
        <v>76</v>
      </c>
      <c r="X6" s="228"/>
      <c r="Y6" s="1128"/>
    </row>
    <row r="7" spans="1:25" s="197" customFormat="1" ht="3" customHeight="1" x14ac:dyDescent="0.2">
      <c r="A7" s="196"/>
      <c r="B7" s="173"/>
      <c r="C7" s="1132"/>
      <c r="D7" s="1132"/>
      <c r="E7" s="1132"/>
      <c r="F7" s="1133"/>
      <c r="G7" s="1133"/>
      <c r="H7" s="1133"/>
      <c r="I7" s="1133"/>
      <c r="J7" s="1133"/>
      <c r="K7" s="1133"/>
      <c r="L7" s="1133"/>
      <c r="M7" s="1133"/>
      <c r="N7" s="1133"/>
      <c r="O7" s="1133"/>
      <c r="P7" s="1133"/>
      <c r="Q7" s="1133"/>
      <c r="R7" s="1133"/>
      <c r="S7" s="1133"/>
      <c r="T7" s="1133"/>
      <c r="U7" s="1133"/>
      <c r="V7" s="1133"/>
      <c r="W7" s="1133"/>
      <c r="X7" s="228"/>
      <c r="Y7" s="1128"/>
    </row>
    <row r="8" spans="1:25" s="1140" customFormat="1" ht="15" customHeight="1" x14ac:dyDescent="0.2">
      <c r="A8" s="1134"/>
      <c r="B8" s="1135"/>
      <c r="C8" s="1136" t="s">
        <v>67</v>
      </c>
      <c r="D8" s="1136"/>
      <c r="E8" s="1136"/>
      <c r="F8" s="1137">
        <v>866.16639225268409</v>
      </c>
      <c r="G8" s="1137">
        <v>798.43359179550907</v>
      </c>
      <c r="H8" s="1137">
        <v>787.64607867219115</v>
      </c>
      <c r="I8" s="1137">
        <v>745.82629187817315</v>
      </c>
      <c r="J8" s="1137">
        <v>764.31757621643396</v>
      </c>
      <c r="K8" s="1137">
        <v>834.24928808467109</v>
      </c>
      <c r="L8" s="1137">
        <v>819.60018360678998</v>
      </c>
      <c r="M8" s="1137">
        <v>810.98580678129701</v>
      </c>
      <c r="N8" s="1137">
        <v>744.132647548161</v>
      </c>
      <c r="O8" s="1137">
        <v>833.68045279035312</v>
      </c>
      <c r="P8" s="1137">
        <v>1171.8790741674702</v>
      </c>
      <c r="Q8" s="1137">
        <v>783.58564020717904</v>
      </c>
      <c r="R8" s="1137">
        <v>908.24950197802696</v>
      </c>
      <c r="S8" s="1137">
        <v>823.02580456725002</v>
      </c>
      <c r="T8" s="1137">
        <v>989.53921109868509</v>
      </c>
      <c r="U8" s="1137">
        <v>782.27367877575693</v>
      </c>
      <c r="V8" s="1137">
        <v>776.74700216663405</v>
      </c>
      <c r="W8" s="1137">
        <v>768.56595194085003</v>
      </c>
      <c r="X8" s="1138"/>
      <c r="Y8" s="1139"/>
    </row>
    <row r="9" spans="1:25" s="1147" customFormat="1" ht="19.5" customHeight="1" x14ac:dyDescent="0.2">
      <c r="A9" s="1141"/>
      <c r="B9" s="1142"/>
      <c r="C9" s="1143">
        <v>1</v>
      </c>
      <c r="D9" s="1144" t="s">
        <v>518</v>
      </c>
      <c r="E9" s="1144"/>
      <c r="F9" s="1137">
        <v>2015.9377700242703</v>
      </c>
      <c r="G9" s="1137">
        <v>1317.5732703777301</v>
      </c>
      <c r="H9" s="1137">
        <v>1587.0032844611501</v>
      </c>
      <c r="I9" s="1137">
        <v>1144.17777298851</v>
      </c>
      <c r="J9" s="1137">
        <v>1423.4252549427702</v>
      </c>
      <c r="K9" s="1137">
        <v>1645.2167283542601</v>
      </c>
      <c r="L9" s="1137">
        <v>1593.1555658783802</v>
      </c>
      <c r="M9" s="1137">
        <v>1518.6320751813601</v>
      </c>
      <c r="N9" s="1137">
        <v>1197.7078127896202</v>
      </c>
      <c r="O9" s="1137">
        <v>1536.4306957763702</v>
      </c>
      <c r="P9" s="1137">
        <v>2930.13894313019</v>
      </c>
      <c r="Q9" s="1137">
        <v>1590.9587729196101</v>
      </c>
      <c r="R9" s="1137">
        <v>2033.3931694724999</v>
      </c>
      <c r="S9" s="1137">
        <v>1637.2390518612799</v>
      </c>
      <c r="T9" s="1137">
        <v>1916.5415974959401</v>
      </c>
      <c r="U9" s="1137">
        <v>1480.26275531186</v>
      </c>
      <c r="V9" s="1137">
        <v>1309.8885795454498</v>
      </c>
      <c r="W9" s="1137">
        <v>1474.5571590432201</v>
      </c>
      <c r="X9" s="1145"/>
      <c r="Y9" s="1146"/>
    </row>
    <row r="10" spans="1:25" s="1153" customFormat="1" ht="29.25" customHeight="1" x14ac:dyDescent="0.2">
      <c r="A10" s="1148"/>
      <c r="B10" s="1149"/>
      <c r="C10" s="1150">
        <v>11</v>
      </c>
      <c r="D10" s="1151" t="s">
        <v>519</v>
      </c>
      <c r="E10" s="1151"/>
      <c r="F10" s="1335">
        <v>2682.01939139559</v>
      </c>
      <c r="G10" s="1335">
        <v>1256.7180851063799</v>
      </c>
      <c r="H10" s="1335">
        <v>1854.3967384615401</v>
      </c>
      <c r="I10" s="1335">
        <v>1529.05436781609</v>
      </c>
      <c r="J10" s="1335">
        <v>1889.08058823529</v>
      </c>
      <c r="K10" s="1335">
        <v>2277.1424644549802</v>
      </c>
      <c r="L10" s="1335">
        <v>1951.1382467532501</v>
      </c>
      <c r="M10" s="1335">
        <v>1723.72679941003</v>
      </c>
      <c r="N10" s="1335">
        <v>1462.5316216216202</v>
      </c>
      <c r="O10" s="1335">
        <v>1832.1831822971501</v>
      </c>
      <c r="P10" s="1335">
        <v>4759.2177393122702</v>
      </c>
      <c r="Q10" s="1335">
        <v>2030.7909803921602</v>
      </c>
      <c r="R10" s="1335">
        <v>2548.5438731909003</v>
      </c>
      <c r="S10" s="1335">
        <v>2190.7815433403803</v>
      </c>
      <c r="T10" s="1335">
        <v>2819.6802867383503</v>
      </c>
      <c r="U10" s="1335">
        <v>1928.1310328638499</v>
      </c>
      <c r="V10" s="1335">
        <v>1693.6978095238101</v>
      </c>
      <c r="W10" s="1335">
        <v>1818.3113294797702</v>
      </c>
      <c r="X10" s="228"/>
      <c r="Y10" s="1152"/>
    </row>
    <row r="11" spans="1:25" s="1153" customFormat="1" ht="9.75" customHeight="1" x14ac:dyDescent="0.2">
      <c r="A11" s="1148"/>
      <c r="B11" s="1149"/>
      <c r="C11" s="1150">
        <v>12</v>
      </c>
      <c r="D11" s="1151" t="s">
        <v>520</v>
      </c>
      <c r="E11" s="1151"/>
      <c r="F11" s="1335">
        <v>2222.5695917431199</v>
      </c>
      <c r="G11" s="1335">
        <v>1686.9033170731702</v>
      </c>
      <c r="H11" s="1335">
        <v>1769.3045249058202</v>
      </c>
      <c r="I11" s="1335">
        <v>1245.1282706766901</v>
      </c>
      <c r="J11" s="1335">
        <v>1497.8768939393901</v>
      </c>
      <c r="K11" s="1335">
        <v>1951.98829683698</v>
      </c>
      <c r="L11" s="1335">
        <v>1891.1997785977901</v>
      </c>
      <c r="M11" s="1335">
        <v>1812.5769657258102</v>
      </c>
      <c r="N11" s="1335">
        <v>1399.7654705882401</v>
      </c>
      <c r="O11" s="1335">
        <v>1666.78407185629</v>
      </c>
      <c r="P11" s="1335">
        <v>3001.9107826393802</v>
      </c>
      <c r="Q11" s="1335">
        <v>1804.7639634146301</v>
      </c>
      <c r="R11" s="1335">
        <v>2124.1297382685498</v>
      </c>
      <c r="S11" s="1335">
        <v>1913.53321384425</v>
      </c>
      <c r="T11" s="1335">
        <v>2197.7319878603903</v>
      </c>
      <c r="U11" s="1335">
        <v>1746.9277469135802</v>
      </c>
      <c r="V11" s="1335">
        <v>1483.86984732824</v>
      </c>
      <c r="W11" s="1335">
        <v>1630.6001933216203</v>
      </c>
      <c r="X11" s="228"/>
      <c r="Y11" s="1152"/>
    </row>
    <row r="12" spans="1:25" s="1153" customFormat="1" ht="9.75" customHeight="1" x14ac:dyDescent="0.2">
      <c r="A12" s="1148"/>
      <c r="B12" s="1149"/>
      <c r="C12" s="1150">
        <v>13</v>
      </c>
      <c r="D12" s="1151" t="s">
        <v>521</v>
      </c>
      <c r="E12" s="1151"/>
      <c r="F12" s="1335">
        <v>2113.2660939226503</v>
      </c>
      <c r="G12" s="1335">
        <v>1532.7453191489401</v>
      </c>
      <c r="H12" s="1335">
        <v>1743.9868651399499</v>
      </c>
      <c r="I12" s="1335">
        <v>1288.80388059701</v>
      </c>
      <c r="J12" s="1335">
        <v>1376.3136012861703</v>
      </c>
      <c r="K12" s="1335">
        <v>1724.5711332503101</v>
      </c>
      <c r="L12" s="1335">
        <v>1711.05362433862</v>
      </c>
      <c r="M12" s="1335">
        <v>1546.4430261661</v>
      </c>
      <c r="N12" s="1335">
        <v>1310.8024301676001</v>
      </c>
      <c r="O12" s="1335">
        <v>1708.31055773763</v>
      </c>
      <c r="P12" s="1335">
        <v>2657.2821803023899</v>
      </c>
      <c r="Q12" s="1335">
        <v>1789.0822033898301</v>
      </c>
      <c r="R12" s="1335">
        <v>2030.0126175349399</v>
      </c>
      <c r="S12" s="1335">
        <v>1716.8671825876702</v>
      </c>
      <c r="T12" s="1335">
        <v>2014.9798814949902</v>
      </c>
      <c r="U12" s="1335">
        <v>1585.17111627907</v>
      </c>
      <c r="V12" s="1335">
        <v>1496.2589795918402</v>
      </c>
      <c r="W12" s="1335">
        <v>1654.35664705882</v>
      </c>
      <c r="X12" s="228"/>
      <c r="Y12" s="1152"/>
    </row>
    <row r="13" spans="1:25" s="1153" customFormat="1" ht="9.75" customHeight="1" x14ac:dyDescent="0.2">
      <c r="A13" s="1148"/>
      <c r="B13" s="1149"/>
      <c r="C13" s="1150">
        <v>14</v>
      </c>
      <c r="D13" s="1151" t="s">
        <v>522</v>
      </c>
      <c r="E13" s="1151"/>
      <c r="F13" s="1335">
        <v>1250.9908793208001</v>
      </c>
      <c r="G13" s="1335">
        <v>940.07960725075498</v>
      </c>
      <c r="H13" s="1335">
        <v>1117.6989466896</v>
      </c>
      <c r="I13" s="1335">
        <v>867.884945454545</v>
      </c>
      <c r="J13" s="1335">
        <v>1197.1462546816501</v>
      </c>
      <c r="K13" s="1335">
        <v>1050.16006128703</v>
      </c>
      <c r="L13" s="1335">
        <v>1119.4947244094501</v>
      </c>
      <c r="M13" s="1335">
        <v>1291.0853850000001</v>
      </c>
      <c r="N13" s="1335">
        <v>859.37426229508208</v>
      </c>
      <c r="O13" s="1335">
        <v>1104.73846357616</v>
      </c>
      <c r="P13" s="1335">
        <v>1836.7456693903202</v>
      </c>
      <c r="Q13" s="1335">
        <v>978.9584541062801</v>
      </c>
      <c r="R13" s="1335">
        <v>1576.5767984975701</v>
      </c>
      <c r="S13" s="1335">
        <v>1104.16357833656</v>
      </c>
      <c r="T13" s="1335">
        <v>1183.2974776119402</v>
      </c>
      <c r="U13" s="1335">
        <v>1019.0717073170701</v>
      </c>
      <c r="V13" s="1335">
        <v>953.74691139240508</v>
      </c>
      <c r="W13" s="1335">
        <v>1055.7867512690402</v>
      </c>
      <c r="X13" s="228"/>
      <c r="Y13" s="1152"/>
    </row>
    <row r="14" spans="1:25" s="1153" customFormat="1" ht="10.5" customHeight="1" x14ac:dyDescent="0.2">
      <c r="A14" s="1148"/>
      <c r="B14" s="1149"/>
      <c r="C14" s="1143">
        <v>2</v>
      </c>
      <c r="D14" s="1144" t="s">
        <v>523</v>
      </c>
      <c r="E14" s="1144"/>
      <c r="F14" s="1137">
        <v>1429.9696728899903</v>
      </c>
      <c r="G14" s="1137">
        <v>1492.34664536741</v>
      </c>
      <c r="H14" s="1137">
        <v>1327.5539712276202</v>
      </c>
      <c r="I14" s="1137">
        <v>1232.25971076923</v>
      </c>
      <c r="J14" s="1137">
        <v>1256.4984004163798</v>
      </c>
      <c r="K14" s="1137">
        <v>1357.57805520703</v>
      </c>
      <c r="L14" s="1137">
        <v>1343.7067801998201</v>
      </c>
      <c r="M14" s="1137">
        <v>1295.5345011926499</v>
      </c>
      <c r="N14" s="1137">
        <v>1226.9775047801099</v>
      </c>
      <c r="O14" s="1137">
        <v>1278.0299168500901</v>
      </c>
      <c r="P14" s="1137">
        <v>1751.4494282960402</v>
      </c>
      <c r="Q14" s="1137">
        <v>1283.23336414048</v>
      </c>
      <c r="R14" s="1137">
        <v>1519.16122689745</v>
      </c>
      <c r="S14" s="1137">
        <v>1342.41644533663</v>
      </c>
      <c r="T14" s="1137">
        <v>1496.9015965324202</v>
      </c>
      <c r="U14" s="1137">
        <v>1355.8036205287701</v>
      </c>
      <c r="V14" s="1137">
        <v>1318.44266447368</v>
      </c>
      <c r="W14" s="1137">
        <v>1264.08389725603</v>
      </c>
      <c r="X14" s="228"/>
      <c r="Y14" s="1152"/>
    </row>
    <row r="15" spans="1:25" s="1153" customFormat="1" ht="19.5" customHeight="1" x14ac:dyDescent="0.2">
      <c r="A15" s="1148"/>
      <c r="B15" s="1149"/>
      <c r="C15" s="1150">
        <v>21</v>
      </c>
      <c r="D15" s="1151" t="s">
        <v>524</v>
      </c>
      <c r="E15" s="1151"/>
      <c r="F15" s="1335">
        <v>1610.0839053254401</v>
      </c>
      <c r="G15" s="1335">
        <v>1795.4858233532902</v>
      </c>
      <c r="H15" s="1335">
        <v>1352.1152279825099</v>
      </c>
      <c r="I15" s="1335">
        <v>1150.7287426900602</v>
      </c>
      <c r="J15" s="1335">
        <v>1130.3382208589001</v>
      </c>
      <c r="K15" s="1335">
        <v>1359.5671070496101</v>
      </c>
      <c r="L15" s="1335">
        <v>1462.2425339366503</v>
      </c>
      <c r="M15" s="1335">
        <v>1303.25986993114</v>
      </c>
      <c r="N15" s="1335">
        <v>1212.04065445026</v>
      </c>
      <c r="O15" s="1335">
        <v>1381.94479064039</v>
      </c>
      <c r="P15" s="1335">
        <v>1886.1742613957701</v>
      </c>
      <c r="Q15" s="1335">
        <v>1314.7267757009301</v>
      </c>
      <c r="R15" s="1335">
        <v>1574.35873621324</v>
      </c>
      <c r="S15" s="1335">
        <v>1448.3089038031301</v>
      </c>
      <c r="T15" s="1335">
        <v>1873.7084784446299</v>
      </c>
      <c r="U15" s="1335">
        <v>1382.8999753390901</v>
      </c>
      <c r="V15" s="1335">
        <v>1331.3912703583101</v>
      </c>
      <c r="W15" s="1335">
        <v>1245.3560869565201</v>
      </c>
      <c r="X15" s="228"/>
      <c r="Y15" s="1152"/>
    </row>
    <row r="16" spans="1:25" s="1153" customFormat="1" ht="9.75" customHeight="1" x14ac:dyDescent="0.2">
      <c r="A16" s="1148"/>
      <c r="B16" s="1149"/>
      <c r="C16" s="1150">
        <v>22</v>
      </c>
      <c r="D16" s="1151" t="s">
        <v>525</v>
      </c>
      <c r="E16" s="1151"/>
      <c r="F16" s="1335">
        <v>1180.42376119403</v>
      </c>
      <c r="G16" s="1335">
        <v>1321.9466137566101</v>
      </c>
      <c r="H16" s="1335">
        <v>1349.14309729247</v>
      </c>
      <c r="I16" s="1335">
        <v>1323.5161045531199</v>
      </c>
      <c r="J16" s="1335">
        <v>1402.0541775147901</v>
      </c>
      <c r="K16" s="1335">
        <v>1265.04421717172</v>
      </c>
      <c r="L16" s="1335">
        <v>1363.1902145214499</v>
      </c>
      <c r="M16" s="1335">
        <v>1366.5397131147499</v>
      </c>
      <c r="N16" s="1335">
        <v>1266.5513871374501</v>
      </c>
      <c r="O16" s="1335">
        <v>1342.5183108108099</v>
      </c>
      <c r="P16" s="1335">
        <v>1554.7221134751801</v>
      </c>
      <c r="Q16" s="1335">
        <v>1082.8642574257399</v>
      </c>
      <c r="R16" s="1335">
        <v>1523.19008821489</v>
      </c>
      <c r="S16" s="1335">
        <v>1369.3008049702901</v>
      </c>
      <c r="T16" s="1335">
        <v>1361.2333624878499</v>
      </c>
      <c r="U16" s="1335">
        <v>1536.646548985</v>
      </c>
      <c r="V16" s="1335">
        <v>1415.9385900473901</v>
      </c>
      <c r="W16" s="1335">
        <v>1404.4101605839401</v>
      </c>
      <c r="X16" s="228"/>
      <c r="Y16" s="1152"/>
    </row>
    <row r="17" spans="1:25" s="1153" customFormat="1" ht="9.75" customHeight="1" x14ac:dyDescent="0.2">
      <c r="A17" s="1148"/>
      <c r="B17" s="1149"/>
      <c r="C17" s="1150">
        <v>23</v>
      </c>
      <c r="D17" s="1151" t="s">
        <v>526</v>
      </c>
      <c r="E17" s="1151"/>
      <c r="F17" s="1335">
        <v>1353.7665144392201</v>
      </c>
      <c r="G17" s="1335">
        <v>1530.8130434782602</v>
      </c>
      <c r="H17" s="1335">
        <v>1443.0706344827602</v>
      </c>
      <c r="I17" s="1335">
        <v>1386.97559633028</v>
      </c>
      <c r="J17" s="1335">
        <v>1404.4128529411801</v>
      </c>
      <c r="K17" s="1335">
        <v>1359.9952808988801</v>
      </c>
      <c r="L17" s="1335">
        <v>1372.7429391891899</v>
      </c>
      <c r="M17" s="1335">
        <v>1294.4658987603302</v>
      </c>
      <c r="N17" s="1335">
        <v>1300.5437179487201</v>
      </c>
      <c r="O17" s="1335">
        <v>1400.5517015468599</v>
      </c>
      <c r="P17" s="1335">
        <v>1520.2373148148099</v>
      </c>
      <c r="Q17" s="1335">
        <v>1263.5856741573002</v>
      </c>
      <c r="R17" s="1335">
        <v>1557.37478674866</v>
      </c>
      <c r="S17" s="1335">
        <v>1389.1181808731801</v>
      </c>
      <c r="T17" s="1335">
        <v>1334.0419188013502</v>
      </c>
      <c r="U17" s="1335">
        <v>1350.3547029703</v>
      </c>
      <c r="V17" s="1335">
        <v>1303.8818466899002</v>
      </c>
      <c r="W17" s="1335">
        <v>1297.4488244766501</v>
      </c>
      <c r="X17" s="228"/>
      <c r="Y17" s="1152"/>
    </row>
    <row r="18" spans="1:25" s="1153" customFormat="1" ht="19.5" customHeight="1" x14ac:dyDescent="0.2">
      <c r="A18" s="1148"/>
      <c r="B18" s="1149"/>
      <c r="C18" s="1150">
        <v>24</v>
      </c>
      <c r="D18" s="1151" t="s">
        <v>527</v>
      </c>
      <c r="E18" s="1151"/>
      <c r="F18" s="1335">
        <v>1361.67115896633</v>
      </c>
      <c r="G18" s="1335">
        <v>1369.3423711340199</v>
      </c>
      <c r="H18" s="1335">
        <v>1271.6765592203899</v>
      </c>
      <c r="I18" s="1335">
        <v>1110.60669354839</v>
      </c>
      <c r="J18" s="1335">
        <v>1289.6398214285703</v>
      </c>
      <c r="K18" s="1335">
        <v>1450.5686598596001</v>
      </c>
      <c r="L18" s="1335">
        <v>1363.60595959596</v>
      </c>
      <c r="M18" s="1335">
        <v>1265.8445204461002</v>
      </c>
      <c r="N18" s="1335">
        <v>1257.6360424028301</v>
      </c>
      <c r="O18" s="1335">
        <v>1187.8448509828802</v>
      </c>
      <c r="P18" s="1335">
        <v>1864.6741296347902</v>
      </c>
      <c r="Q18" s="1335">
        <v>1532.9073170731701</v>
      </c>
      <c r="R18" s="1335">
        <v>1489.8177945736402</v>
      </c>
      <c r="S18" s="1335">
        <v>1323.64493208829</v>
      </c>
      <c r="T18" s="1335">
        <v>1608.0054972375699</v>
      </c>
      <c r="U18" s="1335">
        <v>1149.7749038461502</v>
      </c>
      <c r="V18" s="1335">
        <v>1298.8167378048802</v>
      </c>
      <c r="W18" s="1335">
        <v>1199.8361548387099</v>
      </c>
      <c r="X18" s="228"/>
      <c r="Y18" s="1152"/>
    </row>
    <row r="19" spans="1:25" s="1153" customFormat="1" ht="19.5" customHeight="1" x14ac:dyDescent="0.2">
      <c r="A19" s="1148"/>
      <c r="B19" s="1149"/>
      <c r="C19" s="1150">
        <v>25</v>
      </c>
      <c r="D19" s="1151" t="s">
        <v>528</v>
      </c>
      <c r="E19" s="1151"/>
      <c r="F19" s="1335">
        <v>1400.52356984479</v>
      </c>
      <c r="G19" s="1335">
        <v>1491.8762337662301</v>
      </c>
      <c r="H19" s="1335">
        <v>1325.24049853372</v>
      </c>
      <c r="I19" s="1335">
        <v>1224.7697435897401</v>
      </c>
      <c r="J19" s="1335">
        <v>1116.32772646536</v>
      </c>
      <c r="K19" s="1335">
        <v>1458.6861866666702</v>
      </c>
      <c r="L19" s="1335">
        <v>1301.0971666666701</v>
      </c>
      <c r="M19" s="1335">
        <v>1263.0676650943401</v>
      </c>
      <c r="N19" s="1335">
        <v>948.82538461538513</v>
      </c>
      <c r="O19" s="1335">
        <v>1169.2722587269</v>
      </c>
      <c r="P19" s="1335">
        <v>1712.16299987097</v>
      </c>
      <c r="Q19" s="1335">
        <v>1450.6125000000002</v>
      </c>
      <c r="R19" s="1335">
        <v>1544.7996119403001</v>
      </c>
      <c r="S19" s="1335">
        <v>1303.27529147982</v>
      </c>
      <c r="T19" s="1335">
        <v>1493.0219283276499</v>
      </c>
      <c r="U19" s="1335">
        <v>1097.7830821917801</v>
      </c>
      <c r="V19" s="1335">
        <v>1214.0469230769202</v>
      </c>
      <c r="W19" s="1335">
        <v>1187.1155555555601</v>
      </c>
      <c r="X19" s="228"/>
      <c r="Y19" s="1152"/>
    </row>
    <row r="20" spans="1:25" s="1153" customFormat="1" ht="19.5" customHeight="1" x14ac:dyDescent="0.2">
      <c r="A20" s="1148"/>
      <c r="B20" s="1149"/>
      <c r="C20" s="1150">
        <v>26</v>
      </c>
      <c r="D20" s="1151" t="s">
        <v>529</v>
      </c>
      <c r="E20" s="1151"/>
      <c r="F20" s="1335">
        <v>1212.8017214532899</v>
      </c>
      <c r="G20" s="1335">
        <v>1182.43736842105</v>
      </c>
      <c r="H20" s="1335">
        <v>1099.3892750197001</v>
      </c>
      <c r="I20" s="1335">
        <v>1072.8140000000001</v>
      </c>
      <c r="J20" s="1335">
        <v>1075.99023715415</v>
      </c>
      <c r="K20" s="1335">
        <v>1223.88886389201</v>
      </c>
      <c r="L20" s="1335">
        <v>1084.8244680851101</v>
      </c>
      <c r="M20" s="1335">
        <v>1095.5089891135301</v>
      </c>
      <c r="N20" s="1335">
        <v>1074.3496887159502</v>
      </c>
      <c r="O20" s="1335">
        <v>981.27359210526299</v>
      </c>
      <c r="P20" s="1335">
        <v>1718.4926575579702</v>
      </c>
      <c r="Q20" s="1335">
        <v>1038.0829696969699</v>
      </c>
      <c r="R20" s="1335">
        <v>1340.1554301342601</v>
      </c>
      <c r="S20" s="1335">
        <v>1060.00669054441</v>
      </c>
      <c r="T20" s="1335">
        <v>1207.4680795847801</v>
      </c>
      <c r="U20" s="1335">
        <v>1023.70567213115</v>
      </c>
      <c r="V20" s="1335">
        <v>1064.0729893238401</v>
      </c>
      <c r="W20" s="1335">
        <v>1064.4148697068399</v>
      </c>
      <c r="X20" s="228"/>
      <c r="Y20" s="1152"/>
    </row>
    <row r="21" spans="1:25" s="1153" customFormat="1" ht="10.5" customHeight="1" x14ac:dyDescent="0.2">
      <c r="A21" s="1148"/>
      <c r="B21" s="1149"/>
      <c r="C21" s="1143">
        <v>3</v>
      </c>
      <c r="D21" s="1144" t="s">
        <v>530</v>
      </c>
      <c r="E21" s="1144"/>
      <c r="F21" s="1137">
        <v>1165.55385248794</v>
      </c>
      <c r="G21" s="1137">
        <v>1017.93708439898</v>
      </c>
      <c r="H21" s="1137">
        <v>1054.5129931758499</v>
      </c>
      <c r="I21" s="1137">
        <v>910.22129464285706</v>
      </c>
      <c r="J21" s="1137">
        <v>928.71382268485297</v>
      </c>
      <c r="K21" s="1137">
        <v>1020.89558740068</v>
      </c>
      <c r="L21" s="1137">
        <v>1079.7393509521999</v>
      </c>
      <c r="M21" s="1137">
        <v>1048.01388678323</v>
      </c>
      <c r="N21" s="1137">
        <v>910.81992209237603</v>
      </c>
      <c r="O21" s="1137">
        <v>1043.7681535947702</v>
      </c>
      <c r="P21" s="1137">
        <v>1403.7838277031701</v>
      </c>
      <c r="Q21" s="1137">
        <v>1027.56098039216</v>
      </c>
      <c r="R21" s="1137">
        <v>1190.55247051427</v>
      </c>
      <c r="S21" s="1137">
        <v>1032.3335730400499</v>
      </c>
      <c r="T21" s="1137">
        <v>1708.1355661375701</v>
      </c>
      <c r="U21" s="1137">
        <v>1030.0802952121103</v>
      </c>
      <c r="V21" s="1137">
        <v>1043.1207113144799</v>
      </c>
      <c r="W21" s="1137">
        <v>975.0745433746431</v>
      </c>
      <c r="X21" s="228"/>
      <c r="Y21" s="1152"/>
    </row>
    <row r="22" spans="1:25" s="1153" customFormat="1" ht="19.5" customHeight="1" x14ac:dyDescent="0.2">
      <c r="A22" s="1148"/>
      <c r="B22" s="1149"/>
      <c r="C22" s="1150">
        <v>31</v>
      </c>
      <c r="D22" s="1151" t="s">
        <v>531</v>
      </c>
      <c r="E22" s="1151"/>
      <c r="F22" s="1335">
        <v>1200.8294233976601</v>
      </c>
      <c r="G22" s="1335">
        <v>1144.14023529412</v>
      </c>
      <c r="H22" s="1335">
        <v>1050.4061043048202</v>
      </c>
      <c r="I22" s="1335">
        <v>924.78101415094307</v>
      </c>
      <c r="J22" s="1335">
        <v>977.9698679245281</v>
      </c>
      <c r="K22" s="1335">
        <v>1119.1774173553702</v>
      </c>
      <c r="L22" s="1335">
        <v>1195.8836473165402</v>
      </c>
      <c r="M22" s="1335">
        <v>1045.4203732912699</v>
      </c>
      <c r="N22" s="1335">
        <v>956.15483304042209</v>
      </c>
      <c r="O22" s="1335">
        <v>1132.35489745323</v>
      </c>
      <c r="P22" s="1335">
        <v>1514.4540394013402</v>
      </c>
      <c r="Q22" s="1335">
        <v>1120.7950160256401</v>
      </c>
      <c r="R22" s="1335">
        <v>1094.66802352784</v>
      </c>
      <c r="S22" s="1335">
        <v>1076.8218949930499</v>
      </c>
      <c r="T22" s="1335">
        <v>1274.08854700855</v>
      </c>
      <c r="U22" s="1335">
        <v>1085.8158469387802</v>
      </c>
      <c r="V22" s="1335">
        <v>998.58017688679206</v>
      </c>
      <c r="W22" s="1335">
        <v>1026.3761849711</v>
      </c>
      <c r="X22" s="228"/>
      <c r="Y22" s="1152"/>
    </row>
    <row r="23" spans="1:25" s="1153" customFormat="1" ht="12" customHeight="1" x14ac:dyDescent="0.2">
      <c r="A23" s="1148"/>
      <c r="B23" s="1149"/>
      <c r="C23" s="1150">
        <v>32</v>
      </c>
      <c r="D23" s="1151" t="s">
        <v>532</v>
      </c>
      <c r="E23" s="1151"/>
      <c r="F23" s="1335">
        <v>847.44439628483008</v>
      </c>
      <c r="G23" s="1335">
        <v>862.72160714285712</v>
      </c>
      <c r="H23" s="1335">
        <v>859.91117370892005</v>
      </c>
      <c r="I23" s="1335">
        <v>806.62927659574507</v>
      </c>
      <c r="J23" s="1335">
        <v>827.598201634877</v>
      </c>
      <c r="K23" s="1335">
        <v>852.71701886792505</v>
      </c>
      <c r="L23" s="1335">
        <v>881.07419444444406</v>
      </c>
      <c r="M23" s="1335">
        <v>875.43161369193206</v>
      </c>
      <c r="N23" s="1335">
        <v>812.92347432024201</v>
      </c>
      <c r="O23" s="1335">
        <v>843.56482558139498</v>
      </c>
      <c r="P23" s="1335">
        <v>1025.0859552947099</v>
      </c>
      <c r="Q23" s="1335">
        <v>798.14107954545511</v>
      </c>
      <c r="R23" s="1335">
        <v>894.7589933582401</v>
      </c>
      <c r="S23" s="1335">
        <v>871.5472939866371</v>
      </c>
      <c r="T23" s="1335">
        <v>907.01485143442608</v>
      </c>
      <c r="U23" s="1335">
        <v>832.25541218638</v>
      </c>
      <c r="V23" s="1335">
        <v>879.901221719457</v>
      </c>
      <c r="W23" s="1335">
        <v>839.35735332464105</v>
      </c>
      <c r="X23" s="228"/>
      <c r="Y23" s="1152"/>
    </row>
    <row r="24" spans="1:25" s="1153" customFormat="1" ht="19.5" customHeight="1" x14ac:dyDescent="0.2">
      <c r="A24" s="1148"/>
      <c r="B24" s="1149"/>
      <c r="C24" s="1150">
        <v>33</v>
      </c>
      <c r="D24" s="1151" t="s">
        <v>533</v>
      </c>
      <c r="E24" s="1151"/>
      <c r="F24" s="1335">
        <v>1205.08619733146</v>
      </c>
      <c r="G24" s="1335">
        <v>1010.5011703703701</v>
      </c>
      <c r="H24" s="1335">
        <v>1040.3419926507402</v>
      </c>
      <c r="I24" s="1335">
        <v>951.88419047619004</v>
      </c>
      <c r="J24" s="1335">
        <v>1033.5919363057301</v>
      </c>
      <c r="K24" s="1335">
        <v>1031.4095185910001</v>
      </c>
      <c r="L24" s="1335">
        <v>1078.5646540284401</v>
      </c>
      <c r="M24" s="1335">
        <v>1045.7608791832099</v>
      </c>
      <c r="N24" s="1335">
        <v>971.58263071895408</v>
      </c>
      <c r="O24" s="1335">
        <v>1053.9821145494</v>
      </c>
      <c r="P24" s="1335">
        <v>1474.4974467929999</v>
      </c>
      <c r="Q24" s="1335">
        <v>1047.0052293578001</v>
      </c>
      <c r="R24" s="1335">
        <v>1216.94820971997</v>
      </c>
      <c r="S24" s="1335">
        <v>1100.84337378641</v>
      </c>
      <c r="T24" s="1335">
        <v>1224.5904227370402</v>
      </c>
      <c r="U24" s="1335">
        <v>1078.6106311992801</v>
      </c>
      <c r="V24" s="1335">
        <v>924.27254259502001</v>
      </c>
      <c r="W24" s="1335">
        <v>994.17498314606712</v>
      </c>
      <c r="X24" s="228"/>
      <c r="Y24" s="1152"/>
    </row>
    <row r="25" spans="1:25" s="1153" customFormat="1" ht="19.5" customHeight="1" x14ac:dyDescent="0.2">
      <c r="A25" s="1148"/>
      <c r="B25" s="1149"/>
      <c r="C25" s="1150">
        <v>34</v>
      </c>
      <c r="D25" s="1151" t="s">
        <v>534</v>
      </c>
      <c r="E25" s="1151"/>
      <c r="F25" s="1335">
        <v>1088.9891867469901</v>
      </c>
      <c r="G25" s="1335">
        <v>865.71870370370402</v>
      </c>
      <c r="H25" s="1335">
        <v>1735.0947257384003</v>
      </c>
      <c r="I25" s="1335">
        <v>796.46590909090901</v>
      </c>
      <c r="J25" s="1335">
        <v>795.05502183406111</v>
      </c>
      <c r="K25" s="1335">
        <v>923.05971066907807</v>
      </c>
      <c r="L25" s="1335">
        <v>923.90705882352904</v>
      </c>
      <c r="M25" s="1335">
        <v>1300.5881517094003</v>
      </c>
      <c r="N25" s="1335">
        <v>800.80822966507208</v>
      </c>
      <c r="O25" s="1335">
        <v>790.58404339250512</v>
      </c>
      <c r="P25" s="1335">
        <v>1170.8045078687699</v>
      </c>
      <c r="Q25" s="1335">
        <v>835.17218749999995</v>
      </c>
      <c r="R25" s="1335">
        <v>2410.6450199401797</v>
      </c>
      <c r="S25" s="1335">
        <v>802.54847761194003</v>
      </c>
      <c r="T25" s="1335">
        <v>11080.055685714302</v>
      </c>
      <c r="U25" s="1335">
        <v>870.69687499999998</v>
      </c>
      <c r="V25" s="1335">
        <v>2166.4846534653502</v>
      </c>
      <c r="W25" s="1335">
        <v>927.3104195804201</v>
      </c>
      <c r="X25" s="228"/>
      <c r="Y25" s="1152"/>
    </row>
    <row r="26" spans="1:25" s="1153" customFormat="1" ht="19.5" customHeight="1" x14ac:dyDescent="0.2">
      <c r="A26" s="1148"/>
      <c r="B26" s="1149"/>
      <c r="C26" s="1150">
        <v>35</v>
      </c>
      <c r="D26" s="1151" t="s">
        <v>535</v>
      </c>
      <c r="E26" s="1151"/>
      <c r="F26" s="1335">
        <v>1103.374958159</v>
      </c>
      <c r="G26" s="1335">
        <v>982.78860000000009</v>
      </c>
      <c r="H26" s="1335">
        <v>927.55842800528399</v>
      </c>
      <c r="I26" s="1335">
        <v>997.83597222222204</v>
      </c>
      <c r="J26" s="1335">
        <v>735.02272463768099</v>
      </c>
      <c r="K26" s="1335">
        <v>950.60732608695707</v>
      </c>
      <c r="L26" s="1335">
        <v>968.84220183486207</v>
      </c>
      <c r="M26" s="1335">
        <v>1027.9899149659902</v>
      </c>
      <c r="N26" s="1335">
        <v>811.00184210526299</v>
      </c>
      <c r="O26" s="1335">
        <v>915.12106182795708</v>
      </c>
      <c r="P26" s="1335">
        <v>1320.2892355650004</v>
      </c>
      <c r="Q26" s="1335">
        <v>1001.7475000000001</v>
      </c>
      <c r="R26" s="1335">
        <v>1167.1770045385801</v>
      </c>
      <c r="S26" s="1335">
        <v>883.72191780821902</v>
      </c>
      <c r="T26" s="1335">
        <v>1018.6583096774201</v>
      </c>
      <c r="U26" s="1335">
        <v>930.46913265306102</v>
      </c>
      <c r="V26" s="1335">
        <v>866.44302013422805</v>
      </c>
      <c r="W26" s="1335">
        <v>907.38</v>
      </c>
      <c r="X26" s="228"/>
      <c r="Y26" s="1152"/>
    </row>
    <row r="27" spans="1:25" s="1153" customFormat="1" ht="10.5" customHeight="1" x14ac:dyDescent="0.2">
      <c r="A27" s="1148"/>
      <c r="B27" s="1149"/>
      <c r="C27" s="1143">
        <v>4</v>
      </c>
      <c r="D27" s="1144" t="s">
        <v>536</v>
      </c>
      <c r="E27" s="1144"/>
      <c r="F27" s="1137">
        <v>843.17173077943403</v>
      </c>
      <c r="G27" s="1137">
        <v>839.69632079746304</v>
      </c>
      <c r="H27" s="1137">
        <v>785.54412061182506</v>
      </c>
      <c r="I27" s="1137">
        <v>751.114405940594</v>
      </c>
      <c r="J27" s="1137">
        <v>777.3317586848641</v>
      </c>
      <c r="K27" s="1137">
        <v>806.42669929747808</v>
      </c>
      <c r="L27" s="1137">
        <v>825.12747993019207</v>
      </c>
      <c r="M27" s="1137">
        <v>824.70094401835001</v>
      </c>
      <c r="N27" s="1137">
        <v>786.90311245916905</v>
      </c>
      <c r="O27" s="1137">
        <v>791.98062121882799</v>
      </c>
      <c r="P27" s="1137">
        <v>961.45724172859309</v>
      </c>
      <c r="Q27" s="1137">
        <v>796.71986673012907</v>
      </c>
      <c r="R27" s="1137">
        <v>829.72334149008202</v>
      </c>
      <c r="S27" s="1137">
        <v>802.54934491005497</v>
      </c>
      <c r="T27" s="1137">
        <v>908.20812274368211</v>
      </c>
      <c r="U27" s="1137">
        <v>796.12605985037408</v>
      </c>
      <c r="V27" s="1137">
        <v>748.61447305998001</v>
      </c>
      <c r="W27" s="1137">
        <v>774.51345184727211</v>
      </c>
      <c r="X27" s="228"/>
      <c r="Y27" s="1152"/>
    </row>
    <row r="28" spans="1:25" s="1153" customFormat="1" ht="19.5" customHeight="1" x14ac:dyDescent="0.2">
      <c r="A28" s="1148"/>
      <c r="B28" s="1149"/>
      <c r="C28" s="1150">
        <v>41</v>
      </c>
      <c r="D28" s="1151" t="s">
        <v>537</v>
      </c>
      <c r="E28" s="1151"/>
      <c r="F28" s="1335">
        <v>889.15508299568705</v>
      </c>
      <c r="G28" s="1335">
        <v>814.70758162031404</v>
      </c>
      <c r="H28" s="1335">
        <v>828.99742853809414</v>
      </c>
      <c r="I28" s="1335">
        <v>727.849577039275</v>
      </c>
      <c r="J28" s="1335">
        <v>755.25952451708804</v>
      </c>
      <c r="K28" s="1335">
        <v>800.49827251995396</v>
      </c>
      <c r="L28" s="1335">
        <v>833.77827338129509</v>
      </c>
      <c r="M28" s="1335">
        <v>808.83222041480303</v>
      </c>
      <c r="N28" s="1335">
        <v>750.65551454138711</v>
      </c>
      <c r="O28" s="1335">
        <v>801.66562147406705</v>
      </c>
      <c r="P28" s="1335">
        <v>1027.82773606143</v>
      </c>
      <c r="Q28" s="1335">
        <v>830.38459158415799</v>
      </c>
      <c r="R28" s="1335">
        <v>865.85623896307311</v>
      </c>
      <c r="S28" s="1335">
        <v>810.99963233503797</v>
      </c>
      <c r="T28" s="1335">
        <v>886.10868113827109</v>
      </c>
      <c r="U28" s="1335">
        <v>793.51332640332612</v>
      </c>
      <c r="V28" s="1335">
        <v>735.52974489795906</v>
      </c>
      <c r="W28" s="1335">
        <v>742.46249460043202</v>
      </c>
      <c r="X28" s="228"/>
      <c r="Y28" s="1152"/>
    </row>
    <row r="29" spans="1:25" s="1153" customFormat="1" ht="9.75" customHeight="1" x14ac:dyDescent="0.2">
      <c r="A29" s="1148"/>
      <c r="B29" s="1149"/>
      <c r="C29" s="1150">
        <v>42</v>
      </c>
      <c r="D29" s="1151" t="s">
        <v>538</v>
      </c>
      <c r="E29" s="1151"/>
      <c r="F29" s="1335">
        <v>844.62252948353012</v>
      </c>
      <c r="G29" s="1335">
        <v>889.17588469184909</v>
      </c>
      <c r="H29" s="1335">
        <v>778.5278713902951</v>
      </c>
      <c r="I29" s="1335">
        <v>837.25331683168304</v>
      </c>
      <c r="J29" s="1335">
        <v>837.18798711755198</v>
      </c>
      <c r="K29" s="1335">
        <v>854.49418820410904</v>
      </c>
      <c r="L29" s="1335">
        <v>864.15963746223611</v>
      </c>
      <c r="M29" s="1335">
        <v>834.16120620438005</v>
      </c>
      <c r="N29" s="1335">
        <v>892.16378205128206</v>
      </c>
      <c r="O29" s="1335">
        <v>840.86001424501399</v>
      </c>
      <c r="P29" s="1335">
        <v>845.98290889830514</v>
      </c>
      <c r="Q29" s="1335">
        <v>761.35911147011302</v>
      </c>
      <c r="R29" s="1335">
        <v>797.29993679710014</v>
      </c>
      <c r="S29" s="1335">
        <v>878.04824927953905</v>
      </c>
      <c r="T29" s="1335">
        <v>811.00168165168202</v>
      </c>
      <c r="U29" s="1335">
        <v>809.26016746411506</v>
      </c>
      <c r="V29" s="1335">
        <v>794.07144217687107</v>
      </c>
      <c r="W29" s="1335">
        <v>855.61387702818104</v>
      </c>
      <c r="X29" s="228"/>
      <c r="Y29" s="1152"/>
    </row>
    <row r="30" spans="1:25" s="1153" customFormat="1" ht="19.5" customHeight="1" x14ac:dyDescent="0.2">
      <c r="A30" s="1148"/>
      <c r="B30" s="1149"/>
      <c r="C30" s="1150">
        <v>43</v>
      </c>
      <c r="D30" s="1151" t="s">
        <v>539</v>
      </c>
      <c r="E30" s="1151"/>
      <c r="F30" s="1335">
        <v>791.337066725716</v>
      </c>
      <c r="G30" s="1335">
        <v>869.21284386617106</v>
      </c>
      <c r="H30" s="1335">
        <v>747.79422573984903</v>
      </c>
      <c r="I30" s="1335">
        <v>710.29287356321811</v>
      </c>
      <c r="J30" s="1335">
        <v>762.35108176100596</v>
      </c>
      <c r="K30" s="1335">
        <v>768.59370137524604</v>
      </c>
      <c r="L30" s="1335">
        <v>804.04524456521699</v>
      </c>
      <c r="M30" s="1335">
        <v>841.66425082781507</v>
      </c>
      <c r="N30" s="1335">
        <v>754.18105072463811</v>
      </c>
      <c r="O30" s="1335">
        <v>760.1171626597361</v>
      </c>
      <c r="P30" s="1335">
        <v>951.91228095343217</v>
      </c>
      <c r="Q30" s="1335">
        <v>802.90879049676005</v>
      </c>
      <c r="R30" s="1335">
        <v>790.57688927549202</v>
      </c>
      <c r="S30" s="1335">
        <v>755.38137084240009</v>
      </c>
      <c r="T30" s="1335">
        <v>1013.91755958889</v>
      </c>
      <c r="U30" s="1335">
        <v>798.57975609756102</v>
      </c>
      <c r="V30" s="1335">
        <v>726.35705958549204</v>
      </c>
      <c r="W30" s="1335">
        <v>749.31546052631609</v>
      </c>
      <c r="X30" s="228"/>
      <c r="Y30" s="1152"/>
    </row>
    <row r="31" spans="1:25" s="1153" customFormat="1" ht="9.75" customHeight="1" x14ac:dyDescent="0.2">
      <c r="A31" s="1148"/>
      <c r="B31" s="1149"/>
      <c r="C31" s="1150">
        <v>44</v>
      </c>
      <c r="D31" s="1151" t="s">
        <v>540</v>
      </c>
      <c r="E31" s="1151"/>
      <c r="F31" s="1335">
        <v>841.00253693326511</v>
      </c>
      <c r="G31" s="1335">
        <v>780.39713864306805</v>
      </c>
      <c r="H31" s="1335">
        <v>776.43064084831701</v>
      </c>
      <c r="I31" s="1335">
        <v>725.40693069306906</v>
      </c>
      <c r="J31" s="1335">
        <v>786.95978354978399</v>
      </c>
      <c r="K31" s="1335">
        <v>846.16627118644101</v>
      </c>
      <c r="L31" s="1335">
        <v>768.95157746478901</v>
      </c>
      <c r="M31" s="1335">
        <v>811.69900615655206</v>
      </c>
      <c r="N31" s="1335">
        <v>792.16921397379906</v>
      </c>
      <c r="O31" s="1335">
        <v>785.21004491018005</v>
      </c>
      <c r="P31" s="1335">
        <v>1028.28887812691</v>
      </c>
      <c r="Q31" s="1335">
        <v>757.96033175355512</v>
      </c>
      <c r="R31" s="1335">
        <v>865.35827164573709</v>
      </c>
      <c r="S31" s="1335">
        <v>816.07593370165705</v>
      </c>
      <c r="T31" s="1335">
        <v>864.86297597042505</v>
      </c>
      <c r="U31" s="1335">
        <v>780.18955882352907</v>
      </c>
      <c r="V31" s="1335">
        <v>741.27586206896603</v>
      </c>
      <c r="W31" s="1335">
        <v>832.0279597701151</v>
      </c>
      <c r="X31" s="228"/>
      <c r="Y31" s="1152"/>
    </row>
    <row r="32" spans="1:25" s="1153" customFormat="1" ht="19.5" customHeight="1" x14ac:dyDescent="0.2">
      <c r="A32" s="1148"/>
      <c r="B32" s="1149"/>
      <c r="C32" s="1143">
        <v>5</v>
      </c>
      <c r="D32" s="1144" t="s">
        <v>541</v>
      </c>
      <c r="E32" s="1144"/>
      <c r="F32" s="1137">
        <v>665.07409275767213</v>
      </c>
      <c r="G32" s="1137">
        <v>633.26187500000003</v>
      </c>
      <c r="H32" s="1137">
        <v>640.05849726870997</v>
      </c>
      <c r="I32" s="1137">
        <v>608.26950845195699</v>
      </c>
      <c r="J32" s="1137">
        <v>621.93810034241505</v>
      </c>
      <c r="K32" s="1137">
        <v>640.41397835316604</v>
      </c>
      <c r="L32" s="1137">
        <v>649.285743970878</v>
      </c>
      <c r="M32" s="1137">
        <v>701.83965675637603</v>
      </c>
      <c r="N32" s="1137">
        <v>611.14355851413507</v>
      </c>
      <c r="O32" s="1137">
        <v>655.21693725178704</v>
      </c>
      <c r="P32" s="1137">
        <v>732.42296793842502</v>
      </c>
      <c r="Q32" s="1137">
        <v>623.17394369645001</v>
      </c>
      <c r="R32" s="1137">
        <v>673.46392398481805</v>
      </c>
      <c r="S32" s="1137">
        <v>639.43987853527801</v>
      </c>
      <c r="T32" s="1137">
        <v>653.45853017192906</v>
      </c>
      <c r="U32" s="1137">
        <v>624.65747909199501</v>
      </c>
      <c r="V32" s="1137">
        <v>616.38021847507309</v>
      </c>
      <c r="W32" s="1137">
        <v>623.74683668015598</v>
      </c>
      <c r="X32" s="228"/>
      <c r="Y32" s="1152"/>
    </row>
    <row r="33" spans="1:25" s="1153" customFormat="1" ht="9.75" customHeight="1" x14ac:dyDescent="0.2">
      <c r="A33" s="1148"/>
      <c r="B33" s="1149"/>
      <c r="C33" s="1150">
        <v>51</v>
      </c>
      <c r="D33" s="1151" t="s">
        <v>542</v>
      </c>
      <c r="E33" s="1151"/>
      <c r="F33" s="1335">
        <v>626.87427982181202</v>
      </c>
      <c r="G33" s="1335">
        <v>627.00841442953003</v>
      </c>
      <c r="H33" s="1335">
        <v>600.11091368295899</v>
      </c>
      <c r="I33" s="1335">
        <v>592.40503496503504</v>
      </c>
      <c r="J33" s="1335">
        <v>615.83077288941695</v>
      </c>
      <c r="K33" s="1335">
        <v>621.41403072751893</v>
      </c>
      <c r="L33" s="1335">
        <v>640.85434112949213</v>
      </c>
      <c r="M33" s="1335">
        <v>753.16682289759615</v>
      </c>
      <c r="N33" s="1335">
        <v>597.46527069072795</v>
      </c>
      <c r="O33" s="1335">
        <v>628.86837878142296</v>
      </c>
      <c r="P33" s="1335">
        <v>733.469041248606</v>
      </c>
      <c r="Q33" s="1335">
        <v>628.36929460580893</v>
      </c>
      <c r="R33" s="1335">
        <v>628.62189512374403</v>
      </c>
      <c r="S33" s="1335">
        <v>627.07263539777102</v>
      </c>
      <c r="T33" s="1335">
        <v>628.18469696969703</v>
      </c>
      <c r="U33" s="1335">
        <v>609.22600756143697</v>
      </c>
      <c r="V33" s="1335">
        <v>609.95848928384703</v>
      </c>
      <c r="W33" s="1335">
        <v>623.99541114875308</v>
      </c>
      <c r="X33" s="228"/>
      <c r="Y33" s="1152"/>
    </row>
    <row r="34" spans="1:25" s="1153" customFormat="1" ht="9.75" customHeight="1" x14ac:dyDescent="0.2">
      <c r="A34" s="1148"/>
      <c r="B34" s="1149"/>
      <c r="C34" s="1150">
        <v>52</v>
      </c>
      <c r="D34" s="1151" t="s">
        <v>543</v>
      </c>
      <c r="E34" s="1151"/>
      <c r="F34" s="1335">
        <v>712.71949068956701</v>
      </c>
      <c r="G34" s="1335">
        <v>653.11051256281405</v>
      </c>
      <c r="H34" s="1335">
        <v>673.2416512932981</v>
      </c>
      <c r="I34" s="1335">
        <v>627.98750582750608</v>
      </c>
      <c r="J34" s="1335">
        <v>643.54087456446007</v>
      </c>
      <c r="K34" s="1335">
        <v>673.09384555076394</v>
      </c>
      <c r="L34" s="1335">
        <v>674.17011161492803</v>
      </c>
      <c r="M34" s="1335">
        <v>663.23800634345309</v>
      </c>
      <c r="N34" s="1335">
        <v>638.61492183799101</v>
      </c>
      <c r="O34" s="1335">
        <v>688.13793507938101</v>
      </c>
      <c r="P34" s="1335">
        <v>784.20428299008404</v>
      </c>
      <c r="Q34" s="1335">
        <v>643.46761503564505</v>
      </c>
      <c r="R34" s="1335">
        <v>720.55828814976712</v>
      </c>
      <c r="S34" s="1335">
        <v>667.89061905350309</v>
      </c>
      <c r="T34" s="1335">
        <v>683.65695115103904</v>
      </c>
      <c r="U34" s="1335">
        <v>643.96113080379394</v>
      </c>
      <c r="V34" s="1335">
        <v>633.34721059516005</v>
      </c>
      <c r="W34" s="1335">
        <v>647.62260622222209</v>
      </c>
      <c r="X34" s="228"/>
      <c r="Y34" s="1152"/>
    </row>
    <row r="35" spans="1:25" s="1153" customFormat="1" ht="9.75" customHeight="1" x14ac:dyDescent="0.2">
      <c r="A35" s="1148"/>
      <c r="B35" s="1149"/>
      <c r="C35" s="1150">
        <v>53</v>
      </c>
      <c r="D35" s="1151" t="s">
        <v>544</v>
      </c>
      <c r="E35" s="1151"/>
      <c r="F35" s="1335">
        <v>595.85934489842509</v>
      </c>
      <c r="G35" s="1335">
        <v>602.87399645808705</v>
      </c>
      <c r="H35" s="1335">
        <v>595.78733599444604</v>
      </c>
      <c r="I35" s="1335">
        <v>595.73870170015505</v>
      </c>
      <c r="J35" s="1335">
        <v>589.77485355648503</v>
      </c>
      <c r="K35" s="1335">
        <v>590.66768173869605</v>
      </c>
      <c r="L35" s="1335">
        <v>598.79877858002408</v>
      </c>
      <c r="M35" s="1335">
        <v>596.04798393796705</v>
      </c>
      <c r="N35" s="1335">
        <v>590.42114545454501</v>
      </c>
      <c r="O35" s="1335">
        <v>598.11529679144405</v>
      </c>
      <c r="P35" s="1335">
        <v>616.05078449149403</v>
      </c>
      <c r="Q35" s="1335">
        <v>595.01777777777806</v>
      </c>
      <c r="R35" s="1335">
        <v>591.09793668222198</v>
      </c>
      <c r="S35" s="1335">
        <v>592.642705424582</v>
      </c>
      <c r="T35" s="1335">
        <v>596.38564882943103</v>
      </c>
      <c r="U35" s="1335">
        <v>598.88264468371506</v>
      </c>
      <c r="V35" s="1335">
        <v>588.77030731407501</v>
      </c>
      <c r="W35" s="1335">
        <v>583.89771064752097</v>
      </c>
      <c r="X35" s="228"/>
      <c r="Y35" s="1152"/>
    </row>
    <row r="36" spans="1:25" s="1153" customFormat="1" ht="9.75" customHeight="1" x14ac:dyDescent="0.2">
      <c r="A36" s="1148"/>
      <c r="B36" s="1149"/>
      <c r="C36" s="1150">
        <v>54</v>
      </c>
      <c r="D36" s="1151" t="s">
        <v>545</v>
      </c>
      <c r="E36" s="1151"/>
      <c r="F36" s="1335">
        <v>653.11210747663608</v>
      </c>
      <c r="G36" s="1335">
        <v>718.49171052631607</v>
      </c>
      <c r="H36" s="1335">
        <v>652.86276510067103</v>
      </c>
      <c r="I36" s="1335">
        <v>622.32155778894503</v>
      </c>
      <c r="J36" s="1335">
        <v>660.54952569170007</v>
      </c>
      <c r="K36" s="1335">
        <v>692.09755070202812</v>
      </c>
      <c r="L36" s="1335">
        <v>737.21533762057913</v>
      </c>
      <c r="M36" s="1335">
        <v>725.04973731077507</v>
      </c>
      <c r="N36" s="1335">
        <v>668.84397590361402</v>
      </c>
      <c r="O36" s="1335">
        <v>676.00790035587204</v>
      </c>
      <c r="P36" s="1335">
        <v>690.99930173092105</v>
      </c>
      <c r="Q36" s="1335">
        <v>668.07162162162206</v>
      </c>
      <c r="R36" s="1335">
        <v>681.59624486923906</v>
      </c>
      <c r="S36" s="1335">
        <v>685.70611814346</v>
      </c>
      <c r="T36" s="1335">
        <v>722.16345523329107</v>
      </c>
      <c r="U36" s="1335">
        <v>632.32793991416304</v>
      </c>
      <c r="V36" s="1335">
        <v>640.34882882882903</v>
      </c>
      <c r="W36" s="1335">
        <v>646.17155430711603</v>
      </c>
      <c r="X36" s="228"/>
      <c r="Y36" s="1152"/>
    </row>
    <row r="37" spans="1:25" s="1153" customFormat="1" ht="19.5" customHeight="1" x14ac:dyDescent="0.2">
      <c r="A37" s="1148"/>
      <c r="B37" s="1149"/>
      <c r="C37" s="1143">
        <v>6</v>
      </c>
      <c r="D37" s="1144" t="s">
        <v>546</v>
      </c>
      <c r="E37" s="1144"/>
      <c r="F37" s="1137">
        <v>668.02096153846196</v>
      </c>
      <c r="G37" s="1137">
        <v>652.85038017651107</v>
      </c>
      <c r="H37" s="1137">
        <v>595.4972090988631</v>
      </c>
      <c r="I37" s="1137">
        <v>643.44305970149298</v>
      </c>
      <c r="J37" s="1137">
        <v>627.39012773722607</v>
      </c>
      <c r="K37" s="1137">
        <v>712.24543408360103</v>
      </c>
      <c r="L37" s="1137">
        <v>746.82107692307704</v>
      </c>
      <c r="M37" s="1137">
        <v>711.47418397626097</v>
      </c>
      <c r="N37" s="1137">
        <v>624.26959432048704</v>
      </c>
      <c r="O37" s="1137">
        <v>726.57112733644908</v>
      </c>
      <c r="P37" s="1137">
        <v>659.93059144415702</v>
      </c>
      <c r="Q37" s="1137">
        <v>708.72424999999998</v>
      </c>
      <c r="R37" s="1137">
        <v>851.46604911676002</v>
      </c>
      <c r="S37" s="1137">
        <v>649.15123200000005</v>
      </c>
      <c r="T37" s="1137">
        <v>811.92701393496998</v>
      </c>
      <c r="U37" s="1137">
        <v>720.45347286821698</v>
      </c>
      <c r="V37" s="1137">
        <v>630.77669975186097</v>
      </c>
      <c r="W37" s="1137">
        <v>622.72145790554407</v>
      </c>
      <c r="X37" s="228"/>
      <c r="Y37" s="1152"/>
    </row>
    <row r="38" spans="1:25" s="1153" customFormat="1" ht="19.5" customHeight="1" x14ac:dyDescent="0.2">
      <c r="A38" s="1148"/>
      <c r="B38" s="1149"/>
      <c r="C38" s="1150">
        <v>61</v>
      </c>
      <c r="D38" s="1151" t="s">
        <v>547</v>
      </c>
      <c r="E38" s="1151"/>
      <c r="F38" s="1335">
        <v>623.644104046243</v>
      </c>
      <c r="G38" s="1335">
        <v>652.010412011173</v>
      </c>
      <c r="H38" s="1335">
        <v>597.53445154419603</v>
      </c>
      <c r="I38" s="1335">
        <v>643.08522935779797</v>
      </c>
      <c r="J38" s="1335">
        <v>629.89769647696505</v>
      </c>
      <c r="K38" s="1335">
        <v>601.31000000000006</v>
      </c>
      <c r="L38" s="1335">
        <v>749.41918570009909</v>
      </c>
      <c r="M38" s="1335">
        <v>687.18573583181001</v>
      </c>
      <c r="N38" s="1335">
        <v>629.89864285714305</v>
      </c>
      <c r="O38" s="1335">
        <v>629.00434413580206</v>
      </c>
      <c r="P38" s="1335">
        <v>631.52524605982603</v>
      </c>
      <c r="Q38" s="1335">
        <v>708.63852173913006</v>
      </c>
      <c r="R38" s="1335">
        <v>621.127190226876</v>
      </c>
      <c r="S38" s="1335">
        <v>646.09241126071004</v>
      </c>
      <c r="T38" s="1335">
        <v>679.92126582278502</v>
      </c>
      <c r="U38" s="1335">
        <v>596.79722580645205</v>
      </c>
      <c r="V38" s="1335">
        <v>647.14729824561402</v>
      </c>
      <c r="W38" s="1335">
        <v>621.99761232349204</v>
      </c>
      <c r="X38" s="228"/>
      <c r="Y38" s="1152"/>
    </row>
    <row r="39" spans="1:25" s="1153" customFormat="1" ht="19.5" customHeight="1" x14ac:dyDescent="0.2">
      <c r="A39" s="1148"/>
      <c r="B39" s="1149"/>
      <c r="C39" s="1150">
        <v>62</v>
      </c>
      <c r="D39" s="1151" t="s">
        <v>548</v>
      </c>
      <c r="E39" s="1151"/>
      <c r="F39" s="1335">
        <v>756.264597701149</v>
      </c>
      <c r="G39" s="1335">
        <v>682.18780487804906</v>
      </c>
      <c r="H39" s="1335">
        <v>586.11990196078398</v>
      </c>
      <c r="I39" s="1335">
        <v>645.00319999999999</v>
      </c>
      <c r="J39" s="1335">
        <v>622.22089385474908</v>
      </c>
      <c r="K39" s="1335">
        <v>824.37629310344801</v>
      </c>
      <c r="L39" s="1335">
        <v>667.53939393939402</v>
      </c>
      <c r="M39" s="1335">
        <v>816.0866338582681</v>
      </c>
      <c r="N39" s="1335">
        <v>616.86990610328598</v>
      </c>
      <c r="O39" s="1335">
        <v>1030.5291826923099</v>
      </c>
      <c r="P39" s="1335">
        <v>896.05951871657805</v>
      </c>
      <c r="Q39" s="1335">
        <v>710.69600000000003</v>
      </c>
      <c r="R39" s="1335">
        <v>1076.1199489361702</v>
      </c>
      <c r="S39" s="1335">
        <v>669.89029045643213</v>
      </c>
      <c r="T39" s="1335">
        <v>1094.3643125000001</v>
      </c>
      <c r="U39" s="1335">
        <v>834.88164179104513</v>
      </c>
      <c r="V39" s="1335">
        <v>591.23754237288108</v>
      </c>
      <c r="W39" s="1335">
        <v>625.61312820512808</v>
      </c>
      <c r="X39" s="228"/>
      <c r="Y39" s="1152"/>
    </row>
    <row r="40" spans="1:25" s="1153" customFormat="1" ht="10.5" customHeight="1" x14ac:dyDescent="0.2">
      <c r="A40" s="1148"/>
      <c r="B40" s="1149"/>
      <c r="C40" s="1143">
        <v>7</v>
      </c>
      <c r="D40" s="1144" t="s">
        <v>549</v>
      </c>
      <c r="E40" s="1144"/>
      <c r="F40" s="1137">
        <v>752.13614911921309</v>
      </c>
      <c r="G40" s="1137">
        <v>739.99848904267606</v>
      </c>
      <c r="H40" s="1137">
        <v>664.66786150527912</v>
      </c>
      <c r="I40" s="1137">
        <v>665.57780888030902</v>
      </c>
      <c r="J40" s="1137">
        <v>677.76151038101807</v>
      </c>
      <c r="K40" s="1137">
        <v>730.61934155632105</v>
      </c>
      <c r="L40" s="1137">
        <v>741.02772218414395</v>
      </c>
      <c r="M40" s="1137">
        <v>722.50097028365599</v>
      </c>
      <c r="N40" s="1137">
        <v>643.0957650096841</v>
      </c>
      <c r="O40" s="1137">
        <v>794.44295501168801</v>
      </c>
      <c r="P40" s="1137">
        <v>829.53787581192205</v>
      </c>
      <c r="Q40" s="1137">
        <v>707.08719399538109</v>
      </c>
      <c r="R40" s="1137">
        <v>685.18000309628007</v>
      </c>
      <c r="S40" s="1137">
        <v>742.19616931957296</v>
      </c>
      <c r="T40" s="1137">
        <v>795.86894707979206</v>
      </c>
      <c r="U40" s="1137">
        <v>685.50837895866914</v>
      </c>
      <c r="V40" s="1137">
        <v>662.168846553516</v>
      </c>
      <c r="W40" s="1137">
        <v>691.924357586513</v>
      </c>
      <c r="X40" s="228"/>
      <c r="Y40" s="1152"/>
    </row>
    <row r="41" spans="1:25" s="1153" customFormat="1" ht="19.5" customHeight="1" x14ac:dyDescent="0.2">
      <c r="A41" s="1148"/>
      <c r="B41" s="1149"/>
      <c r="C41" s="1150">
        <v>71</v>
      </c>
      <c r="D41" s="1151" t="s">
        <v>550</v>
      </c>
      <c r="E41" s="1151"/>
      <c r="F41" s="1335">
        <v>672.40356338615504</v>
      </c>
      <c r="G41" s="1335">
        <v>630.1683623188411</v>
      </c>
      <c r="H41" s="1335">
        <v>639.66305194805204</v>
      </c>
      <c r="I41" s="1335">
        <v>614.60854337152205</v>
      </c>
      <c r="J41" s="1335">
        <v>626.56803633217999</v>
      </c>
      <c r="K41" s="1335">
        <v>667.37039784946205</v>
      </c>
      <c r="L41" s="1335">
        <v>669.08592910848506</v>
      </c>
      <c r="M41" s="1335">
        <v>677.24695652173898</v>
      </c>
      <c r="N41" s="1335">
        <v>608.30482194417698</v>
      </c>
      <c r="O41" s="1335">
        <v>712.01935102708603</v>
      </c>
      <c r="P41" s="1335">
        <v>724.04228705052503</v>
      </c>
      <c r="Q41" s="1335">
        <v>650.36298642533905</v>
      </c>
      <c r="R41" s="1335">
        <v>658.85262711354505</v>
      </c>
      <c r="S41" s="1335">
        <v>709.88762110459697</v>
      </c>
      <c r="T41" s="1335">
        <v>691.21168840579708</v>
      </c>
      <c r="U41" s="1335">
        <v>664.76839577329508</v>
      </c>
      <c r="V41" s="1335">
        <v>635.81885829959504</v>
      </c>
      <c r="W41" s="1335">
        <v>675.68049447659109</v>
      </c>
      <c r="X41" s="228"/>
      <c r="Y41" s="1152"/>
    </row>
    <row r="42" spans="1:25" s="1153" customFormat="1" ht="19.5" customHeight="1" x14ac:dyDescent="0.2">
      <c r="A42" s="1148"/>
      <c r="B42" s="1149"/>
      <c r="C42" s="1150">
        <v>72</v>
      </c>
      <c r="D42" s="1151" t="s">
        <v>551</v>
      </c>
      <c r="E42" s="1151"/>
      <c r="F42" s="1335">
        <v>824.72822609534296</v>
      </c>
      <c r="G42" s="1335">
        <v>818.14717832957103</v>
      </c>
      <c r="H42" s="1335">
        <v>735.71884466019401</v>
      </c>
      <c r="I42" s="1335">
        <v>698.19097527472502</v>
      </c>
      <c r="J42" s="1335">
        <v>723.46218203033811</v>
      </c>
      <c r="K42" s="1335">
        <v>840.8527470792551</v>
      </c>
      <c r="L42" s="1335">
        <v>818.303795688847</v>
      </c>
      <c r="M42" s="1335">
        <v>761.014405882353</v>
      </c>
      <c r="N42" s="1335">
        <v>664.07704980842902</v>
      </c>
      <c r="O42" s="1335">
        <v>911.94208699902197</v>
      </c>
      <c r="P42" s="1335">
        <v>944.99231385859798</v>
      </c>
      <c r="Q42" s="1335">
        <v>746.31105263157906</v>
      </c>
      <c r="R42" s="1335">
        <v>759.12089826302702</v>
      </c>
      <c r="S42" s="1335">
        <v>800.40879590608108</v>
      </c>
      <c r="T42" s="1335">
        <v>868.87941788743308</v>
      </c>
      <c r="U42" s="1335">
        <v>772.05006410256408</v>
      </c>
      <c r="V42" s="1335">
        <v>669.76376100628909</v>
      </c>
      <c r="W42" s="1335">
        <v>767.89492281303603</v>
      </c>
      <c r="X42" s="228"/>
      <c r="Y42" s="1152"/>
    </row>
    <row r="43" spans="1:25" s="1153" customFormat="1" ht="9" customHeight="1" x14ac:dyDescent="0.2">
      <c r="A43" s="1148"/>
      <c r="B43" s="1149"/>
      <c r="C43" s="1150">
        <v>73</v>
      </c>
      <c r="D43" s="1151" t="s">
        <v>552</v>
      </c>
      <c r="E43" s="1151"/>
      <c r="F43" s="1335">
        <v>669.9051846269781</v>
      </c>
      <c r="G43" s="1335">
        <v>715.5423076923081</v>
      </c>
      <c r="H43" s="1335">
        <v>676.07470075307208</v>
      </c>
      <c r="I43" s="1335">
        <v>651.70240000000001</v>
      </c>
      <c r="J43" s="1335">
        <v>671.75202020202005</v>
      </c>
      <c r="K43" s="1335">
        <v>641.28888613861409</v>
      </c>
      <c r="L43" s="1335">
        <v>743.20730769230806</v>
      </c>
      <c r="M43" s="1335">
        <v>745.67735849056601</v>
      </c>
      <c r="N43" s="1335">
        <v>593.70659090909101</v>
      </c>
      <c r="O43" s="1335">
        <v>652.92184415584404</v>
      </c>
      <c r="P43" s="1335">
        <v>871.582870101597</v>
      </c>
      <c r="Q43" s="1335">
        <v>816.5965625</v>
      </c>
      <c r="R43" s="1335">
        <v>710.72605460385398</v>
      </c>
      <c r="S43" s="1335">
        <v>769.90114206128101</v>
      </c>
      <c r="T43" s="1335">
        <v>833.47119331742215</v>
      </c>
      <c r="U43" s="1335">
        <v>594.38552050473197</v>
      </c>
      <c r="V43" s="1335">
        <v>605.83937500000002</v>
      </c>
      <c r="W43" s="1335">
        <v>613.50587179487206</v>
      </c>
      <c r="X43" s="228"/>
      <c r="Y43" s="1152"/>
    </row>
    <row r="44" spans="1:25" s="1153" customFormat="1" ht="9.75" customHeight="1" x14ac:dyDescent="0.2">
      <c r="A44" s="1148"/>
      <c r="B44" s="1149"/>
      <c r="C44" s="1150">
        <v>74</v>
      </c>
      <c r="D44" s="1151" t="s">
        <v>553</v>
      </c>
      <c r="E44" s="1151"/>
      <c r="F44" s="1335">
        <v>888.31536585365916</v>
      </c>
      <c r="G44" s="1335">
        <v>871.10951367781206</v>
      </c>
      <c r="H44" s="1335">
        <v>782.95902084152613</v>
      </c>
      <c r="I44" s="1335">
        <v>847.42818627451015</v>
      </c>
      <c r="J44" s="1335">
        <v>808.54953038674012</v>
      </c>
      <c r="K44" s="1335">
        <v>837.37644312952</v>
      </c>
      <c r="L44" s="1335">
        <v>768.21737209302307</v>
      </c>
      <c r="M44" s="1335">
        <v>847.58969622331699</v>
      </c>
      <c r="N44" s="1335">
        <v>858.9843307086611</v>
      </c>
      <c r="O44" s="1335">
        <v>911.16709859154901</v>
      </c>
      <c r="P44" s="1335">
        <v>932.58937519236713</v>
      </c>
      <c r="Q44" s="1335">
        <v>937.81690476190511</v>
      </c>
      <c r="R44" s="1335">
        <v>854.08042405811807</v>
      </c>
      <c r="S44" s="1335">
        <v>875.63995967741903</v>
      </c>
      <c r="T44" s="1335">
        <v>921.35206896551711</v>
      </c>
      <c r="U44" s="1335">
        <v>758.45211988304106</v>
      </c>
      <c r="V44" s="1335">
        <v>818.79755274261606</v>
      </c>
      <c r="W44" s="1335">
        <v>708.62378217821799</v>
      </c>
      <c r="X44" s="228"/>
      <c r="Y44" s="1152"/>
    </row>
    <row r="45" spans="1:25" s="1153" customFormat="1" ht="19.5" customHeight="1" x14ac:dyDescent="0.2">
      <c r="A45" s="1148"/>
      <c r="B45" s="1149"/>
      <c r="C45" s="1150">
        <v>75</v>
      </c>
      <c r="D45" s="1151" t="s">
        <v>554</v>
      </c>
      <c r="E45" s="1151"/>
      <c r="F45" s="1335">
        <v>690.14508540435497</v>
      </c>
      <c r="G45" s="1335">
        <v>686.8878770131771</v>
      </c>
      <c r="H45" s="1335">
        <v>619.741390962217</v>
      </c>
      <c r="I45" s="1335">
        <v>605.02693110647215</v>
      </c>
      <c r="J45" s="1335">
        <v>615.11738593155906</v>
      </c>
      <c r="K45" s="1335">
        <v>635.53896946564907</v>
      </c>
      <c r="L45" s="1335">
        <v>688.02067778936407</v>
      </c>
      <c r="M45" s="1335">
        <v>699.54522960561906</v>
      </c>
      <c r="N45" s="1335">
        <v>609.41158486707604</v>
      </c>
      <c r="O45" s="1335">
        <v>692.30080386670102</v>
      </c>
      <c r="P45" s="1335">
        <v>717.07571332961493</v>
      </c>
      <c r="Q45" s="1335">
        <v>644.52655688622804</v>
      </c>
      <c r="R45" s="1335">
        <v>620.64341044698006</v>
      </c>
      <c r="S45" s="1335">
        <v>661.485067237164</v>
      </c>
      <c r="T45" s="1335">
        <v>725.10762249827508</v>
      </c>
      <c r="U45" s="1335">
        <v>614.91467596759708</v>
      </c>
      <c r="V45" s="1335">
        <v>647.17874149659906</v>
      </c>
      <c r="W45" s="1335">
        <v>633.61187688821803</v>
      </c>
      <c r="X45" s="228"/>
      <c r="Y45" s="1152"/>
    </row>
    <row r="46" spans="1:25" s="1153" customFormat="1" ht="10.5" customHeight="1" x14ac:dyDescent="0.2">
      <c r="A46" s="1148"/>
      <c r="B46" s="1149"/>
      <c r="C46" s="1143">
        <v>8</v>
      </c>
      <c r="D46" s="1144" t="s">
        <v>555</v>
      </c>
      <c r="E46" s="1144"/>
      <c r="F46" s="1137">
        <v>682.00987510408004</v>
      </c>
      <c r="G46" s="1137">
        <v>738.88538131041901</v>
      </c>
      <c r="H46" s="1137">
        <v>636.6850320141051</v>
      </c>
      <c r="I46" s="1137">
        <v>648.28643540669907</v>
      </c>
      <c r="J46" s="1137">
        <v>650.87232445520601</v>
      </c>
      <c r="K46" s="1137">
        <v>685.5301399891481</v>
      </c>
      <c r="L46" s="1137">
        <v>710.99931826467412</v>
      </c>
      <c r="M46" s="1137">
        <v>694.41378933484111</v>
      </c>
      <c r="N46" s="1137">
        <v>661.90343989769804</v>
      </c>
      <c r="O46" s="1137">
        <v>715.47572690649508</v>
      </c>
      <c r="P46" s="1137">
        <v>729.34751485397112</v>
      </c>
      <c r="Q46" s="1137">
        <v>695.84609925293501</v>
      </c>
      <c r="R46" s="1137">
        <v>650.27067607065703</v>
      </c>
      <c r="S46" s="1137">
        <v>731.7347159990951</v>
      </c>
      <c r="T46" s="1137">
        <v>889.33161833550116</v>
      </c>
      <c r="U46" s="1137">
        <v>655.1818663394921</v>
      </c>
      <c r="V46" s="1137">
        <v>652.44043827905102</v>
      </c>
      <c r="W46" s="1137">
        <v>644.96758868537006</v>
      </c>
      <c r="X46" s="228"/>
      <c r="Y46" s="1152"/>
    </row>
    <row r="47" spans="1:25" s="1153" customFormat="1" ht="9.75" customHeight="1" x14ac:dyDescent="0.2">
      <c r="A47" s="1148"/>
      <c r="B47" s="1149"/>
      <c r="C47" s="1150">
        <v>81</v>
      </c>
      <c r="D47" s="1151" t="s">
        <v>556</v>
      </c>
      <c r="E47" s="1151"/>
      <c r="F47" s="1335">
        <v>668.88742742198508</v>
      </c>
      <c r="G47" s="1335">
        <v>821.62892857142901</v>
      </c>
      <c r="H47" s="1335">
        <v>620.87061922767009</v>
      </c>
      <c r="I47" s="1335">
        <v>645.35712820512811</v>
      </c>
      <c r="J47" s="1335">
        <v>633.26942236598904</v>
      </c>
      <c r="K47" s="1335">
        <v>718.36380617624911</v>
      </c>
      <c r="L47" s="1335">
        <v>705.11592592592604</v>
      </c>
      <c r="M47" s="1335">
        <v>725.95059900166405</v>
      </c>
      <c r="N47" s="1335">
        <v>635.54175580222</v>
      </c>
      <c r="O47" s="1335">
        <v>725.57308950762899</v>
      </c>
      <c r="P47" s="1335">
        <v>785.11858312266804</v>
      </c>
      <c r="Q47" s="1335">
        <v>705.95415254237309</v>
      </c>
      <c r="R47" s="1335">
        <v>631.23711586572608</v>
      </c>
      <c r="S47" s="1335">
        <v>718.42998168498207</v>
      </c>
      <c r="T47" s="1335">
        <v>928.38116890080403</v>
      </c>
      <c r="U47" s="1335">
        <v>646.04977017937199</v>
      </c>
      <c r="V47" s="1335">
        <v>617.61445402298909</v>
      </c>
      <c r="W47" s="1335">
        <v>615.89844600795402</v>
      </c>
      <c r="X47" s="228"/>
      <c r="Y47" s="1152"/>
    </row>
    <row r="48" spans="1:25" s="1153" customFormat="1" ht="9.75" customHeight="1" x14ac:dyDescent="0.2">
      <c r="A48" s="1148"/>
      <c r="B48" s="1149"/>
      <c r="C48" s="1150">
        <v>82</v>
      </c>
      <c r="D48" s="1151" t="s">
        <v>557</v>
      </c>
      <c r="E48" s="1151"/>
      <c r="F48" s="1335">
        <v>706.96896692527605</v>
      </c>
      <c r="G48" s="1335">
        <v>826.993921568627</v>
      </c>
      <c r="H48" s="1335">
        <v>684.34054941860506</v>
      </c>
      <c r="I48" s="1335">
        <v>668.14817843866206</v>
      </c>
      <c r="J48" s="1335">
        <v>617.80253623188401</v>
      </c>
      <c r="K48" s="1335">
        <v>630.36473684210512</v>
      </c>
      <c r="L48" s="1335">
        <v>772.18358574610193</v>
      </c>
      <c r="M48" s="1335">
        <v>742.98342372881405</v>
      </c>
      <c r="N48" s="1335">
        <v>727.87857142857104</v>
      </c>
      <c r="O48" s="1335">
        <v>708.41210945273599</v>
      </c>
      <c r="P48" s="1335">
        <v>731.04809048806601</v>
      </c>
      <c r="Q48" s="1335">
        <v>695.26151515151503</v>
      </c>
      <c r="R48" s="1335">
        <v>659.16577371892402</v>
      </c>
      <c r="S48" s="1335">
        <v>749.18977528089908</v>
      </c>
      <c r="T48" s="1335">
        <v>1003.31243002318</v>
      </c>
      <c r="U48" s="1335">
        <v>668.514138181818</v>
      </c>
      <c r="V48" s="1335">
        <v>661.07410526315812</v>
      </c>
      <c r="W48" s="1335">
        <v>682.51967519685013</v>
      </c>
      <c r="X48" s="228"/>
      <c r="Y48" s="1152"/>
    </row>
    <row r="49" spans="1:25" s="1153" customFormat="1" ht="9.75" customHeight="1" x14ac:dyDescent="0.2">
      <c r="A49" s="1148"/>
      <c r="B49" s="1149"/>
      <c r="C49" s="1150">
        <v>83</v>
      </c>
      <c r="D49" s="1151" t="s">
        <v>558</v>
      </c>
      <c r="E49" s="1151"/>
      <c r="F49" s="1335">
        <v>697.02432820771401</v>
      </c>
      <c r="G49" s="1335">
        <v>696.28963163597007</v>
      </c>
      <c r="H49" s="1335">
        <v>683.48677027027009</v>
      </c>
      <c r="I49" s="1335">
        <v>642.24644303797504</v>
      </c>
      <c r="J49" s="1335">
        <v>681.01812720848102</v>
      </c>
      <c r="K49" s="1335">
        <v>663.81438652256804</v>
      </c>
      <c r="L49" s="1335">
        <v>694.54464447806413</v>
      </c>
      <c r="M49" s="1335">
        <v>686.86863749716599</v>
      </c>
      <c r="N49" s="1335">
        <v>668.70060793405503</v>
      </c>
      <c r="O49" s="1335">
        <v>707.06405775747805</v>
      </c>
      <c r="P49" s="1335">
        <v>710.42437841115805</v>
      </c>
      <c r="Q49" s="1335">
        <v>682.09069319640605</v>
      </c>
      <c r="R49" s="1335">
        <v>679.05445515735903</v>
      </c>
      <c r="S49" s="1335">
        <v>738.35788013768001</v>
      </c>
      <c r="T49" s="1335">
        <v>759.39068200629004</v>
      </c>
      <c r="U49" s="1335">
        <v>662.36143576826203</v>
      </c>
      <c r="V49" s="1335">
        <v>666.90145418326711</v>
      </c>
      <c r="W49" s="1335">
        <v>658.06920294862903</v>
      </c>
      <c r="X49" s="228"/>
      <c r="Y49" s="1152"/>
    </row>
    <row r="50" spans="1:25" s="1153" customFormat="1" ht="10.5" customHeight="1" x14ac:dyDescent="0.2">
      <c r="A50" s="1148"/>
      <c r="B50" s="1149"/>
      <c r="C50" s="1143">
        <v>9</v>
      </c>
      <c r="D50" s="1144" t="s">
        <v>559</v>
      </c>
      <c r="E50" s="1144"/>
      <c r="F50" s="1137">
        <v>624.21613821138203</v>
      </c>
      <c r="G50" s="1137">
        <v>612.658179547229</v>
      </c>
      <c r="H50" s="1137">
        <v>611.36639986088301</v>
      </c>
      <c r="I50" s="1137">
        <v>593.49436501261607</v>
      </c>
      <c r="J50" s="1137">
        <v>603.24331329325298</v>
      </c>
      <c r="K50" s="1137">
        <v>615.165368321958</v>
      </c>
      <c r="L50" s="1137">
        <v>618.88397898883807</v>
      </c>
      <c r="M50" s="1137">
        <v>640.267875</v>
      </c>
      <c r="N50" s="1137">
        <v>586.93911925976704</v>
      </c>
      <c r="O50" s="1137">
        <v>617.39380655605009</v>
      </c>
      <c r="P50" s="1137">
        <v>662.58775915681406</v>
      </c>
      <c r="Q50" s="1137">
        <v>613.90109909281205</v>
      </c>
      <c r="R50" s="1137">
        <v>620.57679421292312</v>
      </c>
      <c r="S50" s="1137">
        <v>617.20308674722503</v>
      </c>
      <c r="T50" s="1137">
        <v>625.02297456781901</v>
      </c>
      <c r="U50" s="1137">
        <v>610.208444010417</v>
      </c>
      <c r="V50" s="1137">
        <v>608.16746374968204</v>
      </c>
      <c r="W50" s="1137">
        <v>603.94947120418806</v>
      </c>
      <c r="X50" s="228"/>
      <c r="Y50" s="1152"/>
    </row>
    <row r="51" spans="1:25" s="1153" customFormat="1" ht="9.75" customHeight="1" x14ac:dyDescent="0.2">
      <c r="A51" s="1148"/>
      <c r="B51" s="1149"/>
      <c r="C51" s="1150">
        <v>91</v>
      </c>
      <c r="D51" s="1151" t="s">
        <v>560</v>
      </c>
      <c r="E51" s="1151"/>
      <c r="F51" s="1335">
        <v>580.94905359565803</v>
      </c>
      <c r="G51" s="1335">
        <v>578.39153153153211</v>
      </c>
      <c r="H51" s="1335">
        <v>575.61871850564694</v>
      </c>
      <c r="I51" s="1335">
        <v>571.73785381026403</v>
      </c>
      <c r="J51" s="1335">
        <v>569.13298299845405</v>
      </c>
      <c r="K51" s="1335">
        <v>573.2678400324811</v>
      </c>
      <c r="L51" s="1335">
        <v>579.96557885905997</v>
      </c>
      <c r="M51" s="1335">
        <v>620.96423348300198</v>
      </c>
      <c r="N51" s="1335">
        <v>568.58551116333706</v>
      </c>
      <c r="O51" s="1335">
        <v>579.97014640789905</v>
      </c>
      <c r="P51" s="1335">
        <v>593.27957752809004</v>
      </c>
      <c r="Q51" s="1335">
        <v>579.63358156028403</v>
      </c>
      <c r="R51" s="1335">
        <v>571.18707624657804</v>
      </c>
      <c r="S51" s="1335">
        <v>585.85719175257702</v>
      </c>
      <c r="T51" s="1335">
        <v>583.083778409091</v>
      </c>
      <c r="U51" s="1335">
        <v>574.55539888682699</v>
      </c>
      <c r="V51" s="1335">
        <v>579.04953311617805</v>
      </c>
      <c r="W51" s="1335">
        <v>570.10219399538107</v>
      </c>
      <c r="X51" s="228"/>
      <c r="Y51" s="1152"/>
    </row>
    <row r="52" spans="1:25" s="1153" customFormat="1" ht="19.5" customHeight="1" x14ac:dyDescent="0.2">
      <c r="A52" s="1148"/>
      <c r="B52" s="1149"/>
      <c r="C52" s="1150">
        <v>92</v>
      </c>
      <c r="D52" s="1151" t="s">
        <v>561</v>
      </c>
      <c r="E52" s="1151"/>
      <c r="F52" s="1335">
        <v>634.50040094339602</v>
      </c>
      <c r="G52" s="1335">
        <v>612.9989541778981</v>
      </c>
      <c r="H52" s="1335">
        <v>590.42821656051012</v>
      </c>
      <c r="I52" s="1335">
        <v>582.11376146789007</v>
      </c>
      <c r="J52" s="1335">
        <v>613.98686980609398</v>
      </c>
      <c r="K52" s="1335">
        <v>584.54200404858307</v>
      </c>
      <c r="L52" s="1335">
        <v>642.51444121915802</v>
      </c>
      <c r="M52" s="1335">
        <v>607.01743869209804</v>
      </c>
      <c r="N52" s="1335">
        <v>595.96624999999995</v>
      </c>
      <c r="O52" s="1335">
        <v>601.84882289416794</v>
      </c>
      <c r="P52" s="1335">
        <v>604.86658119658102</v>
      </c>
      <c r="Q52" s="1335">
        <v>640.02469849246211</v>
      </c>
      <c r="R52" s="1335">
        <v>606.98383886255897</v>
      </c>
      <c r="S52" s="1335">
        <v>621.62049803407604</v>
      </c>
      <c r="T52" s="1335">
        <v>607.15863841298506</v>
      </c>
      <c r="U52" s="1335">
        <v>646.35573839662402</v>
      </c>
      <c r="V52" s="1335">
        <v>598.92858490565993</v>
      </c>
      <c r="W52" s="1335">
        <v>599.39460176991213</v>
      </c>
      <c r="X52" s="228"/>
      <c r="Y52" s="1152"/>
    </row>
    <row r="53" spans="1:25" s="1153" customFormat="1" ht="19.5" customHeight="1" x14ac:dyDescent="0.2">
      <c r="A53" s="1148"/>
      <c r="B53" s="1149"/>
      <c r="C53" s="1150">
        <v>93</v>
      </c>
      <c r="D53" s="1151" t="s">
        <v>562</v>
      </c>
      <c r="E53" s="1151"/>
      <c r="F53" s="1335">
        <v>623.80273291293702</v>
      </c>
      <c r="G53" s="1335">
        <v>635.3426153846151</v>
      </c>
      <c r="H53" s="1335">
        <v>607.1066061148781</v>
      </c>
      <c r="I53" s="1335">
        <v>602.519478672986</v>
      </c>
      <c r="J53" s="1335">
        <v>615.55771578029612</v>
      </c>
      <c r="K53" s="1335">
        <v>640.08234545454502</v>
      </c>
      <c r="L53" s="1335">
        <v>637.80307400379502</v>
      </c>
      <c r="M53" s="1335">
        <v>642.4041959798991</v>
      </c>
      <c r="N53" s="1335">
        <v>576.37568075117406</v>
      </c>
      <c r="O53" s="1335">
        <v>626.51113699906807</v>
      </c>
      <c r="P53" s="1335">
        <v>677.54040971310701</v>
      </c>
      <c r="Q53" s="1335">
        <v>609.97290617849001</v>
      </c>
      <c r="R53" s="1335">
        <v>622.33652497157402</v>
      </c>
      <c r="S53" s="1335">
        <v>627.09107142857101</v>
      </c>
      <c r="T53" s="1335">
        <v>633.30933659217908</v>
      </c>
      <c r="U53" s="1335">
        <v>626.37933631618205</v>
      </c>
      <c r="V53" s="1335">
        <v>599.97370535714299</v>
      </c>
      <c r="W53" s="1335">
        <v>609.283486711622</v>
      </c>
      <c r="X53" s="228"/>
      <c r="Y53" s="1152"/>
    </row>
    <row r="54" spans="1:25" s="1153" customFormat="1" ht="9.75" customHeight="1" x14ac:dyDescent="0.2">
      <c r="A54" s="1148"/>
      <c r="B54" s="1149"/>
      <c r="C54" s="1150">
        <v>94</v>
      </c>
      <c r="D54" s="1151" t="s">
        <v>563</v>
      </c>
      <c r="E54" s="1151"/>
      <c r="F54" s="1335">
        <v>587.14080348499499</v>
      </c>
      <c r="G54" s="1335">
        <v>580.37186351705998</v>
      </c>
      <c r="H54" s="1335">
        <v>579.55892857142896</v>
      </c>
      <c r="I54" s="1335">
        <v>569.57723404255307</v>
      </c>
      <c r="J54" s="1335">
        <v>575.17638888888905</v>
      </c>
      <c r="K54" s="1335">
        <v>578.65543550165398</v>
      </c>
      <c r="L54" s="1335">
        <v>578.7412850467291</v>
      </c>
      <c r="M54" s="1335">
        <v>630.36146035367904</v>
      </c>
      <c r="N54" s="1335">
        <v>567.7181402439021</v>
      </c>
      <c r="O54" s="1335">
        <v>585.10559769167401</v>
      </c>
      <c r="P54" s="1335">
        <v>595.72965031936803</v>
      </c>
      <c r="Q54" s="1335">
        <v>575.91513513513507</v>
      </c>
      <c r="R54" s="1335">
        <v>579.01607754010706</v>
      </c>
      <c r="S54" s="1335">
        <v>586.40754868270301</v>
      </c>
      <c r="T54" s="1335">
        <v>585.08809469480912</v>
      </c>
      <c r="U54" s="1335">
        <v>572.05860091743102</v>
      </c>
      <c r="V54" s="1335">
        <v>573.54469565217403</v>
      </c>
      <c r="W54" s="1335">
        <v>576.59003115264807</v>
      </c>
      <c r="X54" s="228"/>
      <c r="Y54" s="1152"/>
    </row>
    <row r="55" spans="1:25" s="1153" customFormat="1" ht="19.5" customHeight="1" x14ac:dyDescent="0.2">
      <c r="A55" s="1148"/>
      <c r="B55" s="1149"/>
      <c r="C55" s="1150">
        <v>95</v>
      </c>
      <c r="D55" s="1151" t="s">
        <v>564</v>
      </c>
      <c r="E55" s="1151"/>
      <c r="F55" s="1335">
        <v>815.20323308270702</v>
      </c>
      <c r="G55" s="1335">
        <v>749.52857142857101</v>
      </c>
      <c r="H55" s="1335">
        <v>758.10303797468407</v>
      </c>
      <c r="I55" s="1335">
        <v>674.57129032258104</v>
      </c>
      <c r="J55" s="1335">
        <v>674.84684210526302</v>
      </c>
      <c r="K55" s="1335">
        <v>775.27604651162812</v>
      </c>
      <c r="L55" s="1335">
        <v>839.673870967742</v>
      </c>
      <c r="M55" s="1335">
        <v>757.33226666666712</v>
      </c>
      <c r="N55" s="1335">
        <v>660.45392857142895</v>
      </c>
      <c r="O55" s="1335">
        <v>853.81685714285709</v>
      </c>
      <c r="P55" s="1335">
        <v>883.51465721040211</v>
      </c>
      <c r="Q55" s="1335">
        <v>614.6</v>
      </c>
      <c r="R55" s="1335">
        <v>815.04642745709805</v>
      </c>
      <c r="S55" s="1335">
        <v>720.93260869565199</v>
      </c>
      <c r="T55" s="1335">
        <v>736.46539682539708</v>
      </c>
      <c r="U55" s="1335">
        <v>672.40463917525813</v>
      </c>
      <c r="V55" s="1335">
        <v>652.46571428571406</v>
      </c>
      <c r="W55" s="1335">
        <v>687.20322580645211</v>
      </c>
      <c r="X55" s="228"/>
      <c r="Y55" s="1152"/>
    </row>
    <row r="56" spans="1:25" s="1153" customFormat="1" ht="9.75" customHeight="1" x14ac:dyDescent="0.2">
      <c r="A56" s="1148"/>
      <c r="B56" s="1149"/>
      <c r="C56" s="1150">
        <v>96</v>
      </c>
      <c r="D56" s="1151" t="s">
        <v>565</v>
      </c>
      <c r="E56" s="1151"/>
      <c r="F56" s="1335">
        <v>650.06693624690206</v>
      </c>
      <c r="G56" s="1335">
        <v>655.59138312586401</v>
      </c>
      <c r="H56" s="1335">
        <v>648.22866726943903</v>
      </c>
      <c r="I56" s="1335">
        <v>617.11858333333305</v>
      </c>
      <c r="J56" s="1335">
        <v>630.75669322709211</v>
      </c>
      <c r="K56" s="1335">
        <v>650.45037478705308</v>
      </c>
      <c r="L56" s="1335">
        <v>632.89600197433413</v>
      </c>
      <c r="M56" s="1335">
        <v>688.24536257056002</v>
      </c>
      <c r="N56" s="1335">
        <v>617.13867500000003</v>
      </c>
      <c r="O56" s="1335">
        <v>649.44253600281002</v>
      </c>
      <c r="P56" s="1335">
        <v>768.98394956918412</v>
      </c>
      <c r="Q56" s="1335">
        <v>646.65457142857099</v>
      </c>
      <c r="R56" s="1335">
        <v>670.58730520006509</v>
      </c>
      <c r="S56" s="1335">
        <v>642.38337218984213</v>
      </c>
      <c r="T56" s="1335">
        <v>687.438504065041</v>
      </c>
      <c r="U56" s="1335">
        <v>623.44467230444002</v>
      </c>
      <c r="V56" s="1335">
        <v>645.20695520121501</v>
      </c>
      <c r="W56" s="1335">
        <v>635.43872111767905</v>
      </c>
      <c r="X56" s="228"/>
      <c r="Y56" s="1152"/>
    </row>
    <row r="57" spans="1:25" s="1153" customFormat="1" ht="10.5" customHeight="1" x14ac:dyDescent="0.2">
      <c r="A57" s="1148"/>
      <c r="B57" s="1149"/>
      <c r="C57" s="1154" t="s">
        <v>566</v>
      </c>
      <c r="D57" s="1144"/>
      <c r="E57" s="1144"/>
      <c r="F57" s="1137">
        <v>1049.9803846153798</v>
      </c>
      <c r="G57" s="1137">
        <v>1207.8185714285701</v>
      </c>
      <c r="H57" s="1137">
        <v>1605.6691208791201</v>
      </c>
      <c r="I57" s="1137">
        <v>703.07636363636414</v>
      </c>
      <c r="J57" s="1137">
        <v>1208.9455555555601</v>
      </c>
      <c r="K57" s="1137">
        <v>1138.7739805825202</v>
      </c>
      <c r="L57" s="1137">
        <v>1011.5558333333302</v>
      </c>
      <c r="M57" s="1137">
        <v>1945.24181818182</v>
      </c>
      <c r="N57" s="1137">
        <v>1544.24</v>
      </c>
      <c r="O57" s="1137">
        <v>1286.5426530612199</v>
      </c>
      <c r="P57" s="1137">
        <v>2378.0886776061802</v>
      </c>
      <c r="Q57" s="1137">
        <v>1266.2857142857101</v>
      </c>
      <c r="R57" s="1137">
        <v>1811.4584366576801</v>
      </c>
      <c r="S57" s="1137">
        <v>1385.51422222222</v>
      </c>
      <c r="T57" s="1137">
        <v>2016.1137704918001</v>
      </c>
      <c r="U57" s="1137">
        <v>1506.20625</v>
      </c>
      <c r="V57" s="1137">
        <v>2020.0728571428601</v>
      </c>
      <c r="W57" s="1137">
        <v>1270.1314634146299</v>
      </c>
      <c r="X57" s="228"/>
      <c r="Y57" s="1152"/>
    </row>
    <row r="58" spans="1:25" s="1153" customFormat="1" ht="11.25" customHeight="1" x14ac:dyDescent="0.2">
      <c r="A58" s="1148"/>
      <c r="B58" s="1149"/>
      <c r="C58" s="1155"/>
      <c r="D58" s="1150" t="s">
        <v>567</v>
      </c>
      <c r="E58" s="1150"/>
      <c r="F58" s="1335">
        <v>1049.9803846153798</v>
      </c>
      <c r="G58" s="1335">
        <v>1207.8185714285701</v>
      </c>
      <c r="H58" s="1335">
        <v>1605.6691208791201</v>
      </c>
      <c r="I58" s="1335">
        <v>703.07636363636414</v>
      </c>
      <c r="J58" s="1335">
        <v>1208.9455555555601</v>
      </c>
      <c r="K58" s="1335">
        <v>1138.7739805825202</v>
      </c>
      <c r="L58" s="1335">
        <v>1011.5558333333302</v>
      </c>
      <c r="M58" s="1335">
        <v>1945.24181818182</v>
      </c>
      <c r="N58" s="1335">
        <v>1544.24</v>
      </c>
      <c r="O58" s="1335">
        <v>1286.5426530612199</v>
      </c>
      <c r="P58" s="1335">
        <v>2378.0886776061802</v>
      </c>
      <c r="Q58" s="1335">
        <v>1266.2857142857101</v>
      </c>
      <c r="R58" s="1335">
        <v>1811.4584366576801</v>
      </c>
      <c r="S58" s="1335">
        <v>1385.51422222222</v>
      </c>
      <c r="T58" s="1335">
        <v>2016.1137704918001</v>
      </c>
      <c r="U58" s="1335">
        <v>1506.20625</v>
      </c>
      <c r="V58" s="1335">
        <v>2020.0728571428601</v>
      </c>
      <c r="W58" s="1335">
        <v>1270.1314634146299</v>
      </c>
      <c r="X58" s="228"/>
      <c r="Y58" s="1152"/>
    </row>
    <row r="59" spans="1:25" s="1160" customFormat="1" ht="15" customHeight="1" x14ac:dyDescent="0.2">
      <c r="A59" s="1156"/>
      <c r="B59" s="1157"/>
      <c r="C59" s="1115" t="s">
        <v>568</v>
      </c>
      <c r="D59" s="1158"/>
      <c r="E59" s="1158"/>
      <c r="F59" s="1137"/>
      <c r="G59" s="1137"/>
      <c r="H59" s="1137"/>
      <c r="I59" s="1137"/>
      <c r="J59" s="1137"/>
      <c r="K59" s="1137"/>
      <c r="L59" s="1159" t="s">
        <v>569</v>
      </c>
      <c r="N59" s="1137"/>
      <c r="O59" s="1137"/>
      <c r="P59" s="1137"/>
      <c r="Q59" s="1137"/>
      <c r="R59" s="1137"/>
      <c r="S59" s="1137"/>
      <c r="T59" s="1137"/>
      <c r="U59" s="1137"/>
      <c r="V59" s="1137"/>
      <c r="W59" s="1137"/>
      <c r="X59" s="1161"/>
      <c r="Y59" s="1162"/>
    </row>
    <row r="60" spans="1:25" ht="13.5" customHeight="1" x14ac:dyDescent="0.2">
      <c r="A60" s="170"/>
      <c r="B60" s="172"/>
      <c r="D60" s="1163"/>
      <c r="E60" s="1163"/>
      <c r="F60" s="1163"/>
      <c r="G60" s="1163"/>
      <c r="H60" s="1163"/>
      <c r="I60" s="1163"/>
      <c r="J60" s="1163"/>
      <c r="K60" s="1163"/>
      <c r="L60" s="1164"/>
      <c r="M60" s="1163"/>
      <c r="N60" s="1163"/>
      <c r="O60" s="1163"/>
      <c r="P60" s="1163"/>
      <c r="R60" s="1165"/>
      <c r="S60" s="1478">
        <v>43466</v>
      </c>
      <c r="T60" s="1478"/>
      <c r="U60" s="1478"/>
      <c r="V60" s="1478"/>
      <c r="W60" s="1478"/>
      <c r="X60" s="368">
        <v>13</v>
      </c>
      <c r="Y60" s="1163"/>
    </row>
  </sheetData>
  <mergeCells count="3">
    <mergeCell ref="V3:W3"/>
    <mergeCell ref="C6:D6"/>
    <mergeCell ref="S60:W60"/>
  </mergeCells>
  <hyperlinks>
    <hyperlink ref="L59" r:id="rId1"/>
  </hyperlinks>
  <printOptions horizontalCentered="1"/>
  <pageMargins left="0" right="0" top="0.19685039370078741" bottom="0.19685039370078741" header="0" footer="0"/>
  <pageSetup paperSize="9"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O57"/>
  <sheetViews>
    <sheetView showGridLines="0"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384" width="9.140625" style="131"/>
  </cols>
  <sheetData>
    <row r="1" spans="1:15" ht="13.5" customHeight="1" x14ac:dyDescent="0.2">
      <c r="A1" s="130"/>
      <c r="B1" s="229"/>
      <c r="C1" s="229"/>
      <c r="D1" s="229"/>
      <c r="E1" s="218"/>
      <c r="F1" s="218"/>
      <c r="G1" s="218"/>
      <c r="H1" s="218"/>
      <c r="I1" s="218"/>
      <c r="J1" s="218"/>
      <c r="K1" s="1492" t="s">
        <v>313</v>
      </c>
      <c r="L1" s="1492"/>
      <c r="M1" s="1492"/>
      <c r="N1" s="1492"/>
      <c r="O1" s="130"/>
    </row>
    <row r="2" spans="1:15" ht="6" customHeight="1" x14ac:dyDescent="0.2">
      <c r="A2" s="130"/>
      <c r="B2" s="230"/>
      <c r="C2" s="366"/>
      <c r="D2" s="366"/>
      <c r="E2" s="217"/>
      <c r="F2" s="217"/>
      <c r="G2" s="217"/>
      <c r="H2" s="217"/>
      <c r="I2" s="217"/>
      <c r="J2" s="217"/>
      <c r="K2" s="217"/>
      <c r="L2" s="217"/>
      <c r="M2" s="132"/>
      <c r="N2" s="132"/>
      <c r="O2" s="130"/>
    </row>
    <row r="3" spans="1:15" ht="13.5" customHeight="1" thickBot="1" x14ac:dyDescent="0.25">
      <c r="A3" s="130"/>
      <c r="B3" s="231"/>
      <c r="C3" s="133"/>
      <c r="D3" s="133"/>
      <c r="E3" s="133"/>
      <c r="F3" s="132"/>
      <c r="G3" s="132"/>
      <c r="H3" s="132"/>
      <c r="I3" s="132"/>
      <c r="J3" s="132"/>
      <c r="K3" s="526"/>
      <c r="L3" s="526"/>
      <c r="M3" s="526" t="s">
        <v>69</v>
      </c>
      <c r="N3" s="526"/>
      <c r="O3" s="526"/>
    </row>
    <row r="4" spans="1:15" ht="15" customHeight="1" thickBot="1" x14ac:dyDescent="0.25">
      <c r="A4" s="130"/>
      <c r="B4" s="231"/>
      <c r="C4" s="1017" t="s">
        <v>475</v>
      </c>
      <c r="D4" s="243"/>
      <c r="E4" s="243"/>
      <c r="F4" s="243"/>
      <c r="G4" s="243"/>
      <c r="H4" s="243"/>
      <c r="I4" s="243"/>
      <c r="J4" s="243"/>
      <c r="K4" s="243"/>
      <c r="L4" s="243"/>
      <c r="M4" s="244"/>
      <c r="N4" s="526"/>
      <c r="O4" s="526"/>
    </row>
    <row r="5" spans="1:15" ht="7.5" customHeight="1" x14ac:dyDescent="0.2">
      <c r="A5" s="130"/>
      <c r="B5" s="231"/>
      <c r="C5" s="1493" t="s">
        <v>84</v>
      </c>
      <c r="D5" s="1493"/>
      <c r="E5" s="132"/>
      <c r="F5" s="11"/>
      <c r="G5" s="132"/>
      <c r="H5" s="132"/>
      <c r="I5" s="132"/>
      <c r="J5" s="132"/>
      <c r="K5" s="526"/>
      <c r="L5" s="526"/>
      <c r="M5" s="526"/>
      <c r="N5" s="526"/>
      <c r="O5" s="526"/>
    </row>
    <row r="6" spans="1:15" ht="13.5" customHeight="1" x14ac:dyDescent="0.2">
      <c r="A6" s="130"/>
      <c r="B6" s="231"/>
      <c r="C6" s="1494"/>
      <c r="D6" s="1494"/>
      <c r="E6" s="81">
        <v>1999</v>
      </c>
      <c r="F6" s="82">
        <v>2012</v>
      </c>
      <c r="G6" s="82">
        <v>2013</v>
      </c>
      <c r="H6" s="82">
        <v>2014</v>
      </c>
      <c r="I6" s="82">
        <v>2015</v>
      </c>
      <c r="J6" s="82">
        <v>2016</v>
      </c>
      <c r="K6" s="82">
        <v>2017</v>
      </c>
      <c r="L6" s="82">
        <v>2018</v>
      </c>
      <c r="M6" s="82">
        <v>2019</v>
      </c>
      <c r="N6" s="526"/>
      <c r="O6" s="526"/>
    </row>
    <row r="7" spans="1:15" ht="2.25" customHeight="1" x14ac:dyDescent="0.2">
      <c r="A7" s="130"/>
      <c r="B7" s="231"/>
      <c r="C7" s="83"/>
      <c r="D7" s="83"/>
      <c r="E7" s="11"/>
      <c r="F7" s="11"/>
      <c r="G7" s="11"/>
      <c r="H7" s="11"/>
      <c r="I7" s="11"/>
      <c r="J7" s="11"/>
      <c r="K7" s="11"/>
      <c r="L7" s="11"/>
      <c r="M7" s="11"/>
      <c r="N7" s="526"/>
      <c r="O7" s="526"/>
    </row>
    <row r="8" spans="1:15" ht="30" customHeight="1" x14ac:dyDescent="0.2">
      <c r="A8" s="130"/>
      <c r="B8" s="231"/>
      <c r="C8" s="1499" t="s">
        <v>291</v>
      </c>
      <c r="D8" s="1499"/>
      <c r="E8" s="1018"/>
      <c r="F8" s="929">
        <v>485</v>
      </c>
      <c r="G8" s="929">
        <v>485</v>
      </c>
      <c r="H8" s="929">
        <v>505</v>
      </c>
      <c r="I8" s="929">
        <v>505</v>
      </c>
      <c r="J8" s="929">
        <v>530</v>
      </c>
      <c r="K8" s="929">
        <v>557</v>
      </c>
      <c r="L8" s="929">
        <v>580</v>
      </c>
      <c r="M8" s="929">
        <v>600</v>
      </c>
      <c r="N8" s="193"/>
      <c r="O8" s="193"/>
    </row>
    <row r="9" spans="1:15" ht="31.5" customHeight="1" x14ac:dyDescent="0.2">
      <c r="A9" s="130"/>
      <c r="B9" s="233"/>
      <c r="C9" s="192" t="s">
        <v>279</v>
      </c>
      <c r="D9" s="192"/>
      <c r="E9" s="190"/>
      <c r="F9" s="190" t="s">
        <v>278</v>
      </c>
      <c r="G9" s="190" t="s">
        <v>330</v>
      </c>
      <c r="H9" s="190" t="s">
        <v>478</v>
      </c>
      <c r="I9" s="190" t="s">
        <v>330</v>
      </c>
      <c r="J9" s="190" t="s">
        <v>424</v>
      </c>
      <c r="K9" s="190" t="s">
        <v>463</v>
      </c>
      <c r="L9" s="190" t="s">
        <v>476</v>
      </c>
      <c r="M9" s="190" t="s">
        <v>508</v>
      </c>
      <c r="N9" s="191"/>
      <c r="O9" s="191"/>
    </row>
    <row r="10" spans="1:15" s="136" customFormat="1" ht="18" customHeight="1" x14ac:dyDescent="0.2">
      <c r="A10" s="134"/>
      <c r="B10" s="232"/>
      <c r="C10" s="137" t="s">
        <v>277</v>
      </c>
      <c r="D10" s="137"/>
      <c r="E10" s="190"/>
      <c r="F10" s="190" t="s">
        <v>276</v>
      </c>
      <c r="G10" s="190" t="s">
        <v>330</v>
      </c>
      <c r="H10" s="190" t="s">
        <v>510</v>
      </c>
      <c r="I10" s="190" t="s">
        <v>330</v>
      </c>
      <c r="J10" s="190" t="s">
        <v>423</v>
      </c>
      <c r="K10" s="190" t="s">
        <v>462</v>
      </c>
      <c r="L10" s="190" t="s">
        <v>477</v>
      </c>
      <c r="M10" s="190" t="s">
        <v>509</v>
      </c>
      <c r="N10" s="190"/>
      <c r="O10" s="190"/>
    </row>
    <row r="11" spans="1:15" ht="20.25" customHeight="1" thickBot="1" x14ac:dyDescent="0.25">
      <c r="A11" s="130"/>
      <c r="B11" s="231"/>
      <c r="C11" s="528" t="s">
        <v>331</v>
      </c>
      <c r="D11" s="527"/>
      <c r="E11" s="132"/>
      <c r="F11" s="132"/>
      <c r="G11" s="132"/>
      <c r="H11" s="132"/>
      <c r="I11" s="132"/>
      <c r="J11" s="132"/>
      <c r="K11" s="132"/>
      <c r="L11" s="132"/>
      <c r="M11" s="526"/>
      <c r="N11" s="132"/>
      <c r="O11" s="130"/>
    </row>
    <row r="12" spans="1:15" s="136" customFormat="1" ht="13.5" customHeight="1" thickBot="1" x14ac:dyDescent="0.25">
      <c r="A12" s="134"/>
      <c r="B12" s="232"/>
      <c r="C12" s="1017" t="s">
        <v>275</v>
      </c>
      <c r="D12" s="1016"/>
      <c r="E12" s="241"/>
      <c r="F12" s="241"/>
      <c r="G12" s="241"/>
      <c r="H12" s="241"/>
      <c r="I12" s="241"/>
      <c r="J12" s="241"/>
      <c r="K12" s="241"/>
      <c r="L12" s="241"/>
      <c r="M12" s="242"/>
      <c r="N12" s="132"/>
      <c r="O12" s="130"/>
    </row>
    <row r="13" spans="1:15" ht="7.5" customHeight="1" x14ac:dyDescent="0.2">
      <c r="A13" s="130"/>
      <c r="B13" s="231"/>
      <c r="C13" s="1495" t="s">
        <v>272</v>
      </c>
      <c r="D13" s="1495"/>
      <c r="E13" s="138"/>
      <c r="F13" s="138"/>
      <c r="G13" s="139"/>
      <c r="H13" s="139"/>
      <c r="I13" s="139"/>
      <c r="J13" s="139"/>
      <c r="K13" s="139"/>
      <c r="L13" s="139"/>
      <c r="M13" s="139"/>
      <c r="N13" s="132"/>
      <c r="O13" s="130"/>
    </row>
    <row r="14" spans="1:15" ht="13.5" customHeight="1" x14ac:dyDescent="0.2">
      <c r="A14" s="130"/>
      <c r="B14" s="231"/>
      <c r="C14" s="1496"/>
      <c r="D14" s="1496"/>
      <c r="E14" s="138"/>
      <c r="F14" s="138"/>
      <c r="G14" s="1032">
        <v>2014</v>
      </c>
      <c r="H14" s="1497">
        <v>2015</v>
      </c>
      <c r="I14" s="1498"/>
      <c r="J14" s="1497">
        <v>2016</v>
      </c>
      <c r="K14" s="1498"/>
      <c r="L14" s="1497">
        <v>2017</v>
      </c>
      <c r="M14" s="1498"/>
      <c r="N14" s="132"/>
      <c r="O14" s="130"/>
    </row>
    <row r="15" spans="1:15" ht="12.75" customHeight="1" x14ac:dyDescent="0.2">
      <c r="A15" s="130"/>
      <c r="B15" s="231"/>
      <c r="C15" s="138"/>
      <c r="D15" s="138"/>
      <c r="E15" s="138"/>
      <c r="F15" s="138"/>
      <c r="G15" s="649" t="s">
        <v>85</v>
      </c>
      <c r="H15" s="1031" t="s">
        <v>86</v>
      </c>
      <c r="I15" s="439" t="s">
        <v>85</v>
      </c>
      <c r="J15" s="1031" t="s">
        <v>465</v>
      </c>
      <c r="K15" s="1031" t="s">
        <v>494</v>
      </c>
      <c r="L15" s="1031" t="s">
        <v>86</v>
      </c>
      <c r="M15" s="1032" t="s">
        <v>85</v>
      </c>
      <c r="N15" s="132"/>
      <c r="O15" s="130"/>
    </row>
    <row r="16" spans="1:15" ht="4.5" customHeight="1" x14ac:dyDescent="0.2">
      <c r="A16" s="130"/>
      <c r="B16" s="231"/>
      <c r="C16" s="138"/>
      <c r="D16" s="138"/>
      <c r="E16" s="138"/>
      <c r="F16" s="138"/>
      <c r="G16" s="972"/>
      <c r="H16" s="972"/>
      <c r="I16" s="972"/>
      <c r="J16" s="972"/>
      <c r="K16" s="973"/>
      <c r="L16" s="369"/>
      <c r="M16" s="369"/>
      <c r="N16" s="139"/>
      <c r="O16" s="130"/>
    </row>
    <row r="17" spans="1:15" ht="15" customHeight="1" x14ac:dyDescent="0.2">
      <c r="A17" s="130"/>
      <c r="B17" s="231"/>
      <c r="C17" s="211" t="s">
        <v>290</v>
      </c>
      <c r="D17" s="240"/>
      <c r="E17" s="237"/>
      <c r="F17" s="237"/>
      <c r="G17" s="522">
        <v>946.97</v>
      </c>
      <c r="H17" s="877">
        <v>950.9</v>
      </c>
      <c r="I17" s="954">
        <v>952.67243142082441</v>
      </c>
      <c r="J17" s="522">
        <v>957.61</v>
      </c>
      <c r="K17" s="522">
        <v>961.31</v>
      </c>
      <c r="L17" s="871">
        <v>970.88</v>
      </c>
      <c r="M17" s="522">
        <v>972.47</v>
      </c>
      <c r="N17" s="139"/>
      <c r="O17" s="130"/>
    </row>
    <row r="18" spans="1:15" ht="13.5" customHeight="1" x14ac:dyDescent="0.2">
      <c r="A18" s="130"/>
      <c r="B18" s="231"/>
      <c r="C18" s="530" t="s">
        <v>71</v>
      </c>
      <c r="D18" s="140"/>
      <c r="E18" s="138"/>
      <c r="F18" s="138"/>
      <c r="G18" s="523">
        <v>1033.18</v>
      </c>
      <c r="H18" s="870">
        <v>1035.1600000000001</v>
      </c>
      <c r="I18" s="955">
        <v>1034.2916578226188</v>
      </c>
      <c r="J18" s="523">
        <v>1038.3599999999999</v>
      </c>
      <c r="K18" s="523">
        <v>1045.1300000000001</v>
      </c>
      <c r="L18" s="872">
        <v>1050.32</v>
      </c>
      <c r="M18" s="523">
        <v>1052.02</v>
      </c>
      <c r="N18" s="139"/>
      <c r="O18" s="130"/>
    </row>
    <row r="19" spans="1:15" ht="13.5" customHeight="1" x14ac:dyDescent="0.2">
      <c r="A19" s="130"/>
      <c r="B19" s="231"/>
      <c r="C19" s="530" t="s">
        <v>70</v>
      </c>
      <c r="D19" s="140"/>
      <c r="E19" s="138"/>
      <c r="F19" s="138"/>
      <c r="G19" s="523">
        <v>842.98</v>
      </c>
      <c r="H19" s="870">
        <v>849.53</v>
      </c>
      <c r="I19" s="955">
        <v>852.69380865007668</v>
      </c>
      <c r="J19" s="523">
        <v>860.34</v>
      </c>
      <c r="K19" s="523">
        <v>861.16</v>
      </c>
      <c r="L19" s="872">
        <v>876.77</v>
      </c>
      <c r="M19" s="523">
        <v>876.6</v>
      </c>
      <c r="N19" s="139"/>
      <c r="O19" s="130"/>
    </row>
    <row r="20" spans="1:15" ht="6.75" customHeight="1" x14ac:dyDescent="0.2">
      <c r="A20" s="130"/>
      <c r="B20" s="231"/>
      <c r="C20" s="169"/>
      <c r="D20" s="140"/>
      <c r="E20" s="138"/>
      <c r="F20" s="138"/>
      <c r="G20" s="531"/>
      <c r="H20" s="956"/>
      <c r="I20" s="957"/>
      <c r="J20" s="531"/>
      <c r="K20" s="531"/>
      <c r="L20" s="873"/>
      <c r="M20" s="531"/>
      <c r="N20" s="139"/>
      <c r="O20" s="130"/>
    </row>
    <row r="21" spans="1:15" ht="15" customHeight="1" x14ac:dyDescent="0.2">
      <c r="A21" s="130"/>
      <c r="B21" s="231"/>
      <c r="C21" s="211" t="s">
        <v>289</v>
      </c>
      <c r="D21" s="240"/>
      <c r="E21" s="237"/>
      <c r="F21" s="237"/>
      <c r="G21" s="522">
        <v>1124.49</v>
      </c>
      <c r="H21" s="877">
        <v>1140.3699999999999</v>
      </c>
      <c r="I21" s="954">
        <v>1130.3699999999999</v>
      </c>
      <c r="J21" s="522">
        <v>1138.73</v>
      </c>
      <c r="K21" s="522">
        <v>1144.6099999999999</v>
      </c>
      <c r="L21" s="877">
        <v>1148.29</v>
      </c>
      <c r="M21" s="522">
        <v>1150.6199999999999</v>
      </c>
      <c r="N21" s="139"/>
      <c r="O21" s="130"/>
    </row>
    <row r="22" spans="1:15" s="142" customFormat="1" ht="13.5" customHeight="1" x14ac:dyDescent="0.2">
      <c r="A22" s="141"/>
      <c r="B22" s="234"/>
      <c r="C22" s="530" t="s">
        <v>71</v>
      </c>
      <c r="D22" s="140"/>
      <c r="E22" s="138"/>
      <c r="F22" s="138"/>
      <c r="G22" s="523">
        <v>1246.24</v>
      </c>
      <c r="H22" s="870">
        <v>1262.17</v>
      </c>
      <c r="I22" s="955">
        <v>1245.79</v>
      </c>
      <c r="J22" s="523">
        <v>1259.46</v>
      </c>
      <c r="K22" s="523">
        <v>1271.24</v>
      </c>
      <c r="L22" s="870">
        <v>1265.28</v>
      </c>
      <c r="M22" s="523">
        <v>1266.32</v>
      </c>
      <c r="N22" s="138"/>
      <c r="O22" s="141"/>
    </row>
    <row r="23" spans="1:15" s="142" customFormat="1" ht="13.5" customHeight="1" x14ac:dyDescent="0.2">
      <c r="A23" s="141"/>
      <c r="B23" s="234"/>
      <c r="C23" s="530" t="s">
        <v>70</v>
      </c>
      <c r="D23" s="140"/>
      <c r="E23" s="138"/>
      <c r="F23" s="138"/>
      <c r="G23" s="523">
        <v>977.62</v>
      </c>
      <c r="H23" s="870">
        <v>993.84</v>
      </c>
      <c r="I23" s="955">
        <v>989</v>
      </c>
      <c r="J23" s="870">
        <v>993.28</v>
      </c>
      <c r="K23" s="523">
        <v>993.3</v>
      </c>
      <c r="L23" s="872">
        <v>1009.68</v>
      </c>
      <c r="M23" s="523">
        <v>1011.17</v>
      </c>
      <c r="N23" s="138"/>
      <c r="O23" s="141"/>
    </row>
    <row r="24" spans="1:15" ht="15" customHeight="1" x14ac:dyDescent="0.2">
      <c r="A24" s="130"/>
      <c r="B24" s="231"/>
      <c r="C24" s="931" t="s">
        <v>456</v>
      </c>
      <c r="E24" s="138"/>
      <c r="F24" s="138"/>
      <c r="G24" s="930">
        <f t="shared" ref="G24:L24" si="0">+G23/G22</f>
        <v>0.78445564257285916</v>
      </c>
      <c r="H24" s="958">
        <f t="shared" si="0"/>
        <v>0.78740581696601886</v>
      </c>
      <c r="I24" s="959">
        <f t="shared" si="0"/>
        <v>0.79387376684673983</v>
      </c>
      <c r="J24" s="958">
        <f t="shared" si="0"/>
        <v>0.78865545551268001</v>
      </c>
      <c r="K24" s="971">
        <f t="shared" si="0"/>
        <v>0.78136307856895626</v>
      </c>
      <c r="L24" s="1022">
        <f t="shared" si="0"/>
        <v>0.79798937784522006</v>
      </c>
      <c r="M24" s="971">
        <f>+M23/M22</f>
        <v>0.79851064501863667</v>
      </c>
      <c r="N24" s="139"/>
      <c r="O24" s="130"/>
    </row>
    <row r="25" spans="1:15" ht="21.75" customHeight="1" x14ac:dyDescent="0.2">
      <c r="A25" s="130"/>
      <c r="B25" s="231"/>
      <c r="C25" s="211" t="s">
        <v>288</v>
      </c>
      <c r="D25" s="240"/>
      <c r="E25" s="237"/>
      <c r="F25" s="237"/>
      <c r="G25" s="524">
        <f t="shared" ref="G25:K25" si="1">+G17/G21*100</f>
        <v>84.21328780158116</v>
      </c>
      <c r="H25" s="960">
        <f t="shared" si="1"/>
        <v>83.385217078667452</v>
      </c>
      <c r="I25" s="961">
        <f t="shared" si="1"/>
        <v>84.279698808427725</v>
      </c>
      <c r="J25" s="960">
        <f t="shared" si="1"/>
        <v>84.094561485163297</v>
      </c>
      <c r="K25" s="524">
        <f t="shared" si="1"/>
        <v>83.985811761211252</v>
      </c>
      <c r="L25" s="874">
        <f>+L17/L21*100</f>
        <v>84.550070104241954</v>
      </c>
      <c r="M25" s="524">
        <f>+M17/M21*100</f>
        <v>84.51704298552086</v>
      </c>
      <c r="N25" s="139"/>
      <c r="O25" s="130"/>
    </row>
    <row r="26" spans="1:15" ht="13.5" customHeight="1" x14ac:dyDescent="0.2">
      <c r="A26" s="130"/>
      <c r="B26" s="231"/>
      <c r="C26" s="530" t="s">
        <v>71</v>
      </c>
      <c r="D26" s="140"/>
      <c r="E26" s="138"/>
      <c r="F26" s="138"/>
      <c r="G26" s="700">
        <f t="shared" ref="G26:K26" si="2">+G18/G22*100</f>
        <v>82.903774553858014</v>
      </c>
      <c r="H26" s="962">
        <f t="shared" si="2"/>
        <v>82.014308690588436</v>
      </c>
      <c r="I26" s="963">
        <f t="shared" si="2"/>
        <v>83.022953934661444</v>
      </c>
      <c r="J26" s="962">
        <f t="shared" si="2"/>
        <v>82.444857319803717</v>
      </c>
      <c r="K26" s="700">
        <f t="shared" si="2"/>
        <v>82.213429407507647</v>
      </c>
      <c r="L26" s="875">
        <f t="shared" ref="L26:M26" si="3">+L18/L22*100</f>
        <v>83.010875063227104</v>
      </c>
      <c r="M26" s="700">
        <f t="shared" si="3"/>
        <v>83.076947375071072</v>
      </c>
      <c r="N26" s="139"/>
      <c r="O26" s="130"/>
    </row>
    <row r="27" spans="1:15" ht="13.5" customHeight="1" x14ac:dyDescent="0.2">
      <c r="A27" s="130"/>
      <c r="B27" s="231"/>
      <c r="C27" s="530" t="s">
        <v>70</v>
      </c>
      <c r="D27" s="140"/>
      <c r="E27" s="138"/>
      <c r="F27" s="138"/>
      <c r="G27" s="700">
        <f t="shared" ref="G27:K27" si="4">+G19/G23*100</f>
        <v>86.227777664123067</v>
      </c>
      <c r="H27" s="962">
        <f t="shared" si="4"/>
        <v>85.479554052966265</v>
      </c>
      <c r="I27" s="963">
        <f t="shared" si="4"/>
        <v>86.217776405467816</v>
      </c>
      <c r="J27" s="962">
        <f t="shared" si="4"/>
        <v>86.616059922680421</v>
      </c>
      <c r="K27" s="700">
        <f t="shared" si="4"/>
        <v>86.696869022450414</v>
      </c>
      <c r="L27" s="875">
        <f t="shared" ref="L27:M27" si="5">+L19/L23*100</f>
        <v>86.836423421281992</v>
      </c>
      <c r="M27" s="700">
        <f t="shared" si="5"/>
        <v>86.69165422233651</v>
      </c>
      <c r="N27" s="139"/>
      <c r="O27" s="130"/>
    </row>
    <row r="28" spans="1:15" ht="6.75" customHeight="1" x14ac:dyDescent="0.2">
      <c r="A28" s="130"/>
      <c r="B28" s="231"/>
      <c r="C28" s="169"/>
      <c r="D28" s="140"/>
      <c r="E28" s="138"/>
      <c r="F28" s="138"/>
      <c r="G28" s="525"/>
      <c r="H28" s="964"/>
      <c r="I28" s="965"/>
      <c r="J28" s="964"/>
      <c r="K28" s="525"/>
      <c r="L28" s="876"/>
      <c r="M28" s="525"/>
      <c r="N28" s="139"/>
      <c r="O28" s="130"/>
    </row>
    <row r="29" spans="1:15" ht="23.25" customHeight="1" x14ac:dyDescent="0.2">
      <c r="A29" s="130"/>
      <c r="B29" s="231"/>
      <c r="C29" s="1479" t="s">
        <v>287</v>
      </c>
      <c r="D29" s="1479"/>
      <c r="E29" s="1479"/>
      <c r="F29" s="1479"/>
      <c r="G29" s="522">
        <v>19.600000000000001</v>
      </c>
      <c r="H29" s="877">
        <v>21.4</v>
      </c>
      <c r="I29" s="954">
        <v>21.1</v>
      </c>
      <c r="J29" s="877">
        <v>25.3</v>
      </c>
      <c r="K29" s="522">
        <v>23.3</v>
      </c>
      <c r="L29" s="871">
        <v>25.7</v>
      </c>
      <c r="M29" s="522">
        <v>21.6</v>
      </c>
      <c r="N29" s="139"/>
      <c r="O29" s="130"/>
    </row>
    <row r="30" spans="1:15" ht="13.5" customHeight="1" x14ac:dyDescent="0.2">
      <c r="A30" s="141"/>
      <c r="B30" s="234"/>
      <c r="C30" s="530" t="s">
        <v>274</v>
      </c>
      <c r="D30" s="140"/>
      <c r="E30" s="138"/>
      <c r="F30" s="138"/>
      <c r="G30" s="523">
        <v>15.1</v>
      </c>
      <c r="H30" s="870">
        <v>16.899999999999999</v>
      </c>
      <c r="I30" s="955">
        <v>17</v>
      </c>
      <c r="J30" s="870">
        <v>19.7</v>
      </c>
      <c r="K30" s="523">
        <v>18.5</v>
      </c>
      <c r="L30" s="870">
        <v>21.2</v>
      </c>
      <c r="M30" s="523">
        <v>17.2</v>
      </c>
      <c r="O30" s="130"/>
    </row>
    <row r="31" spans="1:15" ht="13.5" customHeight="1" x14ac:dyDescent="0.2">
      <c r="A31" s="130"/>
      <c r="B31" s="231"/>
      <c r="C31" s="530" t="s">
        <v>273</v>
      </c>
      <c r="D31" s="140"/>
      <c r="E31" s="138"/>
      <c r="F31" s="138"/>
      <c r="G31" s="523">
        <v>25</v>
      </c>
      <c r="H31" s="870">
        <v>26.9</v>
      </c>
      <c r="I31" s="955">
        <v>26.2</v>
      </c>
      <c r="J31" s="870">
        <v>32</v>
      </c>
      <c r="K31" s="523">
        <v>28.9</v>
      </c>
      <c r="L31" s="870">
        <v>30.9</v>
      </c>
      <c r="M31" s="523">
        <v>26.8</v>
      </c>
      <c r="N31" s="139"/>
      <c r="O31" s="130"/>
    </row>
    <row r="32" spans="1:15" ht="20.25" customHeight="1" thickBot="1" x14ac:dyDescent="0.25">
      <c r="A32" s="130"/>
      <c r="B32" s="231"/>
      <c r="C32" s="169"/>
      <c r="D32" s="140"/>
      <c r="E32" s="138"/>
      <c r="F32" s="138"/>
      <c r="G32" s="1114"/>
      <c r="H32" s="1489"/>
      <c r="I32" s="1489"/>
      <c r="J32" s="1489"/>
      <c r="K32" s="1489"/>
      <c r="L32" s="1490"/>
      <c r="M32" s="1490"/>
      <c r="N32" s="139"/>
      <c r="O32" s="130"/>
    </row>
    <row r="33" spans="1:15" ht="30.75" customHeight="1" thickBot="1" x14ac:dyDescent="0.25">
      <c r="A33" s="130"/>
      <c r="B33" s="231"/>
      <c r="C33" s="1481" t="s">
        <v>474</v>
      </c>
      <c r="D33" s="1482"/>
      <c r="E33" s="1482"/>
      <c r="F33" s="1482"/>
      <c r="G33" s="1482"/>
      <c r="H33" s="1482"/>
      <c r="I33" s="1482"/>
      <c r="J33" s="1482"/>
      <c r="K33" s="1482"/>
      <c r="L33" s="1482"/>
      <c r="M33" s="1483"/>
      <c r="N33" s="184"/>
      <c r="O33" s="130"/>
    </row>
    <row r="34" spans="1:15" ht="7.5" customHeight="1" x14ac:dyDescent="0.2">
      <c r="A34" s="130"/>
      <c r="B34" s="231"/>
      <c r="C34" s="1484" t="s">
        <v>272</v>
      </c>
      <c r="D34" s="1484"/>
      <c r="E34" s="187"/>
      <c r="F34" s="186"/>
      <c r="G34" s="143"/>
      <c r="H34" s="143"/>
      <c r="I34" s="143"/>
      <c r="J34" s="143"/>
      <c r="K34" s="143"/>
      <c r="L34" s="143"/>
      <c r="M34" s="143"/>
      <c r="N34" s="184"/>
      <c r="O34" s="130"/>
    </row>
    <row r="35" spans="1:15" ht="36" customHeight="1" x14ac:dyDescent="0.2">
      <c r="A35" s="130"/>
      <c r="B35" s="231"/>
      <c r="C35" s="1485"/>
      <c r="D35" s="1485"/>
      <c r="E35" s="189"/>
      <c r="F35" s="189"/>
      <c r="G35" s="189"/>
      <c r="H35" s="1486" t="s">
        <v>271</v>
      </c>
      <c r="I35" s="1487"/>
      <c r="J35" s="1488" t="s">
        <v>270</v>
      </c>
      <c r="K35" s="1487"/>
      <c r="L35" s="1488" t="s">
        <v>269</v>
      </c>
      <c r="M35" s="1486"/>
      <c r="N35" s="184"/>
      <c r="O35" s="130"/>
    </row>
    <row r="36" spans="1:15" s="136" customFormat="1" ht="22.5" customHeight="1" x14ac:dyDescent="0.2">
      <c r="A36" s="134"/>
      <c r="B36" s="232"/>
      <c r="C36" s="189"/>
      <c r="D36" s="189"/>
      <c r="E36" s="189"/>
      <c r="F36" s="189"/>
      <c r="G36" s="189"/>
      <c r="H36" s="856" t="s">
        <v>492</v>
      </c>
      <c r="I36" s="856" t="s">
        <v>493</v>
      </c>
      <c r="J36" s="966" t="s">
        <v>492</v>
      </c>
      <c r="K36" s="856" t="s">
        <v>493</v>
      </c>
      <c r="L36" s="856" t="s">
        <v>492</v>
      </c>
      <c r="M36" s="856" t="s">
        <v>493</v>
      </c>
      <c r="N36" s="188"/>
      <c r="O36" s="134"/>
    </row>
    <row r="37" spans="1:15" ht="15" customHeight="1" x14ac:dyDescent="0.2">
      <c r="A37" s="130"/>
      <c r="B37" s="231"/>
      <c r="C37" s="211" t="s">
        <v>67</v>
      </c>
      <c r="D37" s="236"/>
      <c r="E37" s="237"/>
      <c r="F37" s="238"/>
      <c r="G37" s="239"/>
      <c r="H37" s="1034">
        <v>970.88373451202438</v>
      </c>
      <c r="I37" s="1035">
        <v>972.46966376709361</v>
      </c>
      <c r="J37" s="1035">
        <v>1148.2914829682916</v>
      </c>
      <c r="K37" s="1035">
        <v>1150.6199999999999</v>
      </c>
      <c r="L37" s="1034">
        <v>25.688683741691008</v>
      </c>
      <c r="M37" s="1034">
        <v>21.6</v>
      </c>
      <c r="N37" s="184"/>
      <c r="O37" s="130"/>
    </row>
    <row r="38" spans="1:15" ht="13.5" customHeight="1" x14ac:dyDescent="0.2">
      <c r="A38" s="130"/>
      <c r="B38" s="231"/>
      <c r="C38" s="94" t="s">
        <v>268</v>
      </c>
      <c r="D38" s="195"/>
      <c r="E38" s="195"/>
      <c r="F38" s="195"/>
      <c r="G38" s="195"/>
      <c r="H38" s="974">
        <v>965.36745367644505</v>
      </c>
      <c r="I38" s="974">
        <v>980.97315962468258</v>
      </c>
      <c r="J38" s="974">
        <v>1248.6474466198831</v>
      </c>
      <c r="K38" s="974">
        <v>1278.28</v>
      </c>
      <c r="L38" s="1033">
        <v>15.561935393196169</v>
      </c>
      <c r="M38" s="1033">
        <v>13.4</v>
      </c>
      <c r="N38" s="868"/>
      <c r="O38" s="787"/>
    </row>
    <row r="39" spans="1:15" ht="13.5" customHeight="1" x14ac:dyDescent="0.2">
      <c r="A39" s="130"/>
      <c r="B39" s="231"/>
      <c r="C39" s="94" t="s">
        <v>267</v>
      </c>
      <c r="D39" s="195"/>
      <c r="E39" s="195"/>
      <c r="F39" s="195"/>
      <c r="G39" s="195"/>
      <c r="H39" s="974">
        <v>900.74964140609848</v>
      </c>
      <c r="I39" s="974">
        <v>901.79679690489206</v>
      </c>
      <c r="J39" s="974">
        <v>1054.8051349212726</v>
      </c>
      <c r="K39" s="974">
        <v>1059.52</v>
      </c>
      <c r="L39" s="1033">
        <v>28.545356091442258</v>
      </c>
      <c r="M39" s="1033">
        <v>24.4</v>
      </c>
      <c r="N39" s="868"/>
      <c r="O39" s="787"/>
    </row>
    <row r="40" spans="1:15" ht="13.5" customHeight="1" x14ac:dyDescent="0.2">
      <c r="A40" s="130"/>
      <c r="B40" s="231"/>
      <c r="C40" s="94" t="s">
        <v>266</v>
      </c>
      <c r="D40" s="185"/>
      <c r="E40" s="185"/>
      <c r="F40" s="185"/>
      <c r="G40" s="185"/>
      <c r="H40" s="974">
        <v>2035.0550180501598</v>
      </c>
      <c r="I40" s="974">
        <v>2018.0060589065329</v>
      </c>
      <c r="J40" s="974">
        <v>2863.9599752004192</v>
      </c>
      <c r="K40" s="974">
        <v>2896.92</v>
      </c>
      <c r="L40" s="1033">
        <v>1.3296260462495679</v>
      </c>
      <c r="M40" s="1033">
        <v>0.6</v>
      </c>
      <c r="N40" s="868"/>
      <c r="O40" s="787"/>
    </row>
    <row r="41" spans="1:15" ht="13.5" customHeight="1" x14ac:dyDescent="0.2">
      <c r="A41" s="130"/>
      <c r="B41" s="231"/>
      <c r="C41" s="94" t="s">
        <v>265</v>
      </c>
      <c r="D41" s="185"/>
      <c r="E41" s="185"/>
      <c r="F41" s="185"/>
      <c r="G41" s="185"/>
      <c r="H41" s="974">
        <v>946.26738008903226</v>
      </c>
      <c r="I41" s="974">
        <v>915.06868106643742</v>
      </c>
      <c r="J41" s="974">
        <v>1155.1259944037945</v>
      </c>
      <c r="K41" s="974">
        <v>1117.92</v>
      </c>
      <c r="L41" s="1033">
        <v>16.491620963989654</v>
      </c>
      <c r="M41" s="1033">
        <v>16.3</v>
      </c>
      <c r="N41" s="868"/>
      <c r="O41" s="787"/>
    </row>
    <row r="42" spans="1:15" ht="13.5" customHeight="1" x14ac:dyDescent="0.2">
      <c r="A42" s="130"/>
      <c r="B42" s="231"/>
      <c r="C42" s="94" t="s">
        <v>264</v>
      </c>
      <c r="D42" s="185"/>
      <c r="E42" s="185"/>
      <c r="F42" s="185"/>
      <c r="G42" s="185"/>
      <c r="H42" s="974">
        <v>877.9501502443419</v>
      </c>
      <c r="I42" s="974">
        <v>857.95507822551303</v>
      </c>
      <c r="J42" s="974">
        <v>997.01639644344687</v>
      </c>
      <c r="K42" s="974">
        <v>967.99</v>
      </c>
      <c r="L42" s="1033">
        <v>32.034194685279296</v>
      </c>
      <c r="M42" s="1033">
        <v>24.4</v>
      </c>
      <c r="N42" s="868"/>
      <c r="O42" s="787"/>
    </row>
    <row r="43" spans="1:15" ht="13.5" customHeight="1" x14ac:dyDescent="0.2">
      <c r="A43" s="130"/>
      <c r="B43" s="231"/>
      <c r="C43" s="94" t="s">
        <v>327</v>
      </c>
      <c r="D43" s="185"/>
      <c r="E43" s="185"/>
      <c r="F43" s="185"/>
      <c r="G43" s="185"/>
      <c r="H43" s="974">
        <v>941.30124061454853</v>
      </c>
      <c r="I43" s="974">
        <v>949.74061100352014</v>
      </c>
      <c r="J43" s="974">
        <v>1112.4589854423934</v>
      </c>
      <c r="K43" s="974">
        <v>1111.03</v>
      </c>
      <c r="L43" s="1033">
        <v>23.850394366882771</v>
      </c>
      <c r="M43" s="1033">
        <v>20.100000000000001</v>
      </c>
      <c r="N43" s="868"/>
      <c r="O43" s="787"/>
    </row>
    <row r="44" spans="1:15" ht="13.5" customHeight="1" x14ac:dyDescent="0.2">
      <c r="A44" s="130"/>
      <c r="B44" s="231"/>
      <c r="C44" s="94" t="s">
        <v>263</v>
      </c>
      <c r="D44" s="94"/>
      <c r="E44" s="94"/>
      <c r="F44" s="94"/>
      <c r="G44" s="94"/>
      <c r="H44" s="974">
        <v>1085.7801499595662</v>
      </c>
      <c r="I44" s="974">
        <v>1086.5435832506896</v>
      </c>
      <c r="J44" s="974">
        <v>1488.3960059763269</v>
      </c>
      <c r="K44" s="974">
        <v>1487.98</v>
      </c>
      <c r="L44" s="1033">
        <v>15.621732831520923</v>
      </c>
      <c r="M44" s="1033">
        <v>14.6</v>
      </c>
      <c r="N44" s="868"/>
      <c r="O44" s="787"/>
    </row>
    <row r="45" spans="1:15" ht="13.5" customHeight="1" x14ac:dyDescent="0.2">
      <c r="A45" s="130"/>
      <c r="B45" s="231"/>
      <c r="C45" s="94" t="s">
        <v>262</v>
      </c>
      <c r="D45" s="185"/>
      <c r="E45" s="185"/>
      <c r="F45" s="185"/>
      <c r="G45" s="185"/>
      <c r="H45" s="974">
        <v>755.01583893380518</v>
      </c>
      <c r="I45" s="974">
        <v>722.54252495894411</v>
      </c>
      <c r="J45" s="974">
        <v>841.89083228155312</v>
      </c>
      <c r="K45" s="974">
        <v>788.16</v>
      </c>
      <c r="L45" s="1033">
        <v>42.350795961678486</v>
      </c>
      <c r="M45" s="1033">
        <v>35.9</v>
      </c>
      <c r="N45" s="868"/>
      <c r="O45" s="787"/>
    </row>
    <row r="46" spans="1:15" ht="13.5" customHeight="1" x14ac:dyDescent="0.2">
      <c r="A46" s="130"/>
      <c r="B46" s="231"/>
      <c r="C46" s="94" t="s">
        <v>261</v>
      </c>
      <c r="D46" s="185"/>
      <c r="E46" s="185"/>
      <c r="F46" s="185"/>
      <c r="G46" s="185"/>
      <c r="H46" s="974">
        <v>1594.2912192212873</v>
      </c>
      <c r="I46" s="974">
        <v>1621.5784753713549</v>
      </c>
      <c r="J46" s="974">
        <v>1858.2684791564845</v>
      </c>
      <c r="K46" s="974">
        <v>1916.47</v>
      </c>
      <c r="L46" s="1033">
        <v>7.0907078173851685</v>
      </c>
      <c r="M46" s="1033">
        <v>4.5999999999999996</v>
      </c>
      <c r="N46" s="868"/>
      <c r="O46" s="787"/>
    </row>
    <row r="47" spans="1:15" ht="13.5" customHeight="1" x14ac:dyDescent="0.2">
      <c r="A47" s="130"/>
      <c r="B47" s="231"/>
      <c r="C47" s="94" t="s">
        <v>260</v>
      </c>
      <c r="D47" s="185"/>
      <c r="E47" s="185"/>
      <c r="F47" s="185"/>
      <c r="G47" s="185"/>
      <c r="H47" s="974">
        <v>1554.7460013621985</v>
      </c>
      <c r="I47" s="974">
        <v>1573.8807150282423</v>
      </c>
      <c r="J47" s="974">
        <v>2163.4768364874917</v>
      </c>
      <c r="K47" s="974">
        <v>2219.5700000000002</v>
      </c>
      <c r="L47" s="1033">
        <v>2.2416867478449904</v>
      </c>
      <c r="M47" s="1033">
        <v>1.3</v>
      </c>
      <c r="N47" s="868"/>
      <c r="O47" s="787"/>
    </row>
    <row r="48" spans="1:15" ht="13.5" customHeight="1" x14ac:dyDescent="0.2">
      <c r="A48" s="130"/>
      <c r="B48" s="231"/>
      <c r="C48" s="94" t="s">
        <v>259</v>
      </c>
      <c r="D48" s="185"/>
      <c r="E48" s="185"/>
      <c r="F48" s="185"/>
      <c r="G48" s="185"/>
      <c r="H48" s="974">
        <v>1018.214242628694</v>
      </c>
      <c r="I48" s="974">
        <v>1104.4630403560257</v>
      </c>
      <c r="J48" s="974">
        <v>1136.4550148904539</v>
      </c>
      <c r="K48" s="974">
        <v>1218.3399999999999</v>
      </c>
      <c r="L48" s="1033">
        <v>25.74345967449046</v>
      </c>
      <c r="M48" s="1033">
        <v>19.100000000000001</v>
      </c>
      <c r="N48" s="868"/>
      <c r="O48" s="787"/>
    </row>
    <row r="49" spans="1:15" ht="13.5" customHeight="1" x14ac:dyDescent="0.2">
      <c r="A49" s="130"/>
      <c r="B49" s="231"/>
      <c r="C49" s="94" t="s">
        <v>258</v>
      </c>
      <c r="D49" s="185"/>
      <c r="E49" s="185"/>
      <c r="F49" s="185"/>
      <c r="G49" s="185"/>
      <c r="H49" s="974">
        <v>1268.8138769758357</v>
      </c>
      <c r="I49" s="974">
        <v>1269.0363381745565</v>
      </c>
      <c r="J49" s="974">
        <v>1413.8486207529058</v>
      </c>
      <c r="K49" s="974">
        <v>1419.13</v>
      </c>
      <c r="L49" s="1033">
        <v>11.406196957446824</v>
      </c>
      <c r="M49" s="1033">
        <v>7.9</v>
      </c>
      <c r="N49" s="868"/>
      <c r="O49" s="787"/>
    </row>
    <row r="50" spans="1:15" ht="13.5" customHeight="1" x14ac:dyDescent="0.2">
      <c r="A50" s="130"/>
      <c r="B50" s="231"/>
      <c r="C50" s="94" t="s">
        <v>257</v>
      </c>
      <c r="D50" s="185"/>
      <c r="E50" s="185"/>
      <c r="F50" s="185"/>
      <c r="G50" s="185"/>
      <c r="H50" s="974">
        <v>785.65107954157781</v>
      </c>
      <c r="I50" s="974">
        <v>789.45217532193783</v>
      </c>
      <c r="J50" s="974">
        <v>909.1304731444128</v>
      </c>
      <c r="K50" s="974">
        <v>932.05</v>
      </c>
      <c r="L50" s="1033">
        <v>30.422716889629875</v>
      </c>
      <c r="M50" s="1033">
        <v>28.8</v>
      </c>
      <c r="N50" s="868"/>
      <c r="O50" s="787"/>
    </row>
    <row r="51" spans="1:15" ht="13.5" customHeight="1" x14ac:dyDescent="0.2">
      <c r="A51" s="130"/>
      <c r="B51" s="231"/>
      <c r="C51" s="94" t="s">
        <v>256</v>
      </c>
      <c r="D51" s="185"/>
      <c r="E51" s="185"/>
      <c r="F51" s="185"/>
      <c r="G51" s="185"/>
      <c r="H51" s="974">
        <v>1190.8787650979687</v>
      </c>
      <c r="I51" s="974">
        <v>1182.3945068589362</v>
      </c>
      <c r="J51" s="974">
        <v>1282.0578960133212</v>
      </c>
      <c r="K51" s="974">
        <v>1281.3599999999999</v>
      </c>
      <c r="L51" s="1033">
        <v>15.757747051981005</v>
      </c>
      <c r="M51" s="1033">
        <v>9.4</v>
      </c>
      <c r="N51" s="868"/>
      <c r="O51" s="787"/>
    </row>
    <row r="52" spans="1:15" ht="13.5" customHeight="1" x14ac:dyDescent="0.2">
      <c r="A52" s="130"/>
      <c r="B52" s="231"/>
      <c r="C52" s="94" t="s">
        <v>255</v>
      </c>
      <c r="D52" s="185"/>
      <c r="E52" s="185"/>
      <c r="F52" s="185"/>
      <c r="G52" s="185"/>
      <c r="H52" s="974">
        <v>800.64724718592788</v>
      </c>
      <c r="I52" s="974">
        <v>814.26903793569113</v>
      </c>
      <c r="J52" s="974">
        <v>894.33002563150194</v>
      </c>
      <c r="K52" s="974">
        <v>905.39</v>
      </c>
      <c r="L52" s="1033">
        <v>29.966149307247154</v>
      </c>
      <c r="M52" s="1033">
        <v>24.8</v>
      </c>
      <c r="N52" s="868"/>
      <c r="O52" s="787"/>
    </row>
    <row r="53" spans="1:15" ht="13.5" customHeight="1" x14ac:dyDescent="0.2">
      <c r="A53" s="130"/>
      <c r="B53" s="231"/>
      <c r="C53" s="94" t="s">
        <v>254</v>
      </c>
      <c r="D53" s="185"/>
      <c r="E53" s="185"/>
      <c r="F53" s="185"/>
      <c r="G53" s="185"/>
      <c r="H53" s="974">
        <v>1378.6097070343765</v>
      </c>
      <c r="I53" s="974">
        <v>1450.3421615442032</v>
      </c>
      <c r="J53" s="974">
        <v>1538.5852795374631</v>
      </c>
      <c r="K53" s="974">
        <v>1616.94</v>
      </c>
      <c r="L53" s="1033">
        <v>27.854837660286634</v>
      </c>
      <c r="M53" s="1033">
        <v>19.7</v>
      </c>
      <c r="N53" s="868"/>
      <c r="O53" s="787"/>
    </row>
    <row r="54" spans="1:15" ht="13.5" customHeight="1" x14ac:dyDescent="0.2">
      <c r="A54" s="130"/>
      <c r="B54" s="231"/>
      <c r="C54" s="94" t="s">
        <v>109</v>
      </c>
      <c r="D54" s="185"/>
      <c r="E54" s="185"/>
      <c r="F54" s="185"/>
      <c r="G54" s="185"/>
      <c r="H54" s="974">
        <v>959.81231133306574</v>
      </c>
      <c r="I54" s="974">
        <v>960.46702350550424</v>
      </c>
      <c r="J54" s="974">
        <v>1062.0618322312571</v>
      </c>
      <c r="K54" s="974">
        <v>1073.17</v>
      </c>
      <c r="L54" s="1033">
        <v>34.598019820502458</v>
      </c>
      <c r="M54" s="1033">
        <v>26.9</v>
      </c>
      <c r="N54" s="868"/>
      <c r="O54" s="787"/>
    </row>
    <row r="55" spans="1:15" ht="13.5" customHeight="1" x14ac:dyDescent="0.2">
      <c r="A55" s="130"/>
      <c r="B55" s="231"/>
      <c r="C55" s="183" t="s">
        <v>495</v>
      </c>
      <c r="D55" s="132"/>
      <c r="E55" s="133"/>
      <c r="F55" s="182"/>
      <c r="G55" s="144"/>
      <c r="H55" s="978"/>
      <c r="I55" s="978"/>
      <c r="J55" s="978"/>
      <c r="K55" s="978"/>
      <c r="L55" s="978"/>
      <c r="M55" s="978"/>
      <c r="N55" s="978"/>
      <c r="O55" s="130"/>
    </row>
    <row r="56" spans="1:15" ht="13.5" customHeight="1" x14ac:dyDescent="0.2">
      <c r="A56" s="130"/>
      <c r="B56" s="231"/>
      <c r="C56" s="1491" t="s">
        <v>482</v>
      </c>
      <c r="D56" s="1491"/>
      <c r="E56" s="1491"/>
      <c r="F56" s="1491"/>
      <c r="G56" s="1491"/>
      <c r="H56" s="1491"/>
      <c r="I56" s="1491"/>
      <c r="J56" s="1491"/>
      <c r="K56" s="1491"/>
      <c r="L56" s="1491"/>
      <c r="M56" s="1491"/>
      <c r="N56" s="1491"/>
      <c r="O56" s="130"/>
    </row>
    <row r="57" spans="1:15" ht="13.5" customHeight="1" x14ac:dyDescent="0.2">
      <c r="A57" s="130"/>
      <c r="B57" s="235">
        <v>14</v>
      </c>
      <c r="C57" s="1480">
        <v>43466</v>
      </c>
      <c r="D57" s="1480"/>
      <c r="E57" s="132"/>
      <c r="F57" s="132"/>
      <c r="G57" s="132"/>
      <c r="H57" s="132"/>
      <c r="I57" s="132"/>
      <c r="J57" s="132"/>
      <c r="K57" s="132"/>
      <c r="L57" s="132"/>
      <c r="M57" s="132"/>
      <c r="O57" s="130"/>
    </row>
  </sheetData>
  <mergeCells count="18">
    <mergeCell ref="K1:N1"/>
    <mergeCell ref="C5:D6"/>
    <mergeCell ref="C13:D14"/>
    <mergeCell ref="H14:I14"/>
    <mergeCell ref="J14:K14"/>
    <mergeCell ref="L14:M14"/>
    <mergeCell ref="C8:D8"/>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showGridLines="0"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512" t="s">
        <v>310</v>
      </c>
      <c r="C1" s="1512"/>
      <c r="D1" s="1512"/>
      <c r="E1" s="210"/>
      <c r="F1" s="210"/>
      <c r="G1" s="210"/>
      <c r="H1" s="210"/>
      <c r="I1" s="210"/>
      <c r="J1" s="246"/>
      <c r="K1" s="2"/>
    </row>
    <row r="2" spans="1:11" ht="6" customHeight="1" x14ac:dyDescent="0.2">
      <c r="A2" s="2"/>
      <c r="B2" s="1445"/>
      <c r="C2" s="1445"/>
      <c r="D2" s="1445"/>
      <c r="E2" s="4"/>
      <c r="F2" s="4"/>
      <c r="G2" s="4"/>
      <c r="H2" s="4"/>
      <c r="I2" s="4"/>
      <c r="J2" s="490"/>
      <c r="K2" s="2"/>
    </row>
    <row r="3" spans="1:11" ht="13.5" customHeight="1" thickBot="1" x14ac:dyDescent="0.25">
      <c r="A3" s="2"/>
      <c r="B3" s="4"/>
      <c r="C3" s="4"/>
      <c r="D3" s="4"/>
      <c r="E3" s="651"/>
      <c r="F3" s="651"/>
      <c r="G3" s="651"/>
      <c r="H3" s="651"/>
      <c r="I3" s="651" t="s">
        <v>69</v>
      </c>
      <c r="J3" s="208"/>
      <c r="K3" s="2"/>
    </row>
    <row r="4" spans="1:11" s="7" customFormat="1" ht="13.5" customHeight="1" thickBot="1" x14ac:dyDescent="0.25">
      <c r="A4" s="6"/>
      <c r="B4" s="14"/>
      <c r="C4" s="1504" t="s">
        <v>336</v>
      </c>
      <c r="D4" s="1505"/>
      <c r="E4" s="1505"/>
      <c r="F4" s="1505"/>
      <c r="G4" s="1505"/>
      <c r="H4" s="1505"/>
      <c r="I4" s="1506"/>
      <c r="J4" s="208"/>
      <c r="K4" s="6"/>
    </row>
    <row r="5" spans="1:11" ht="4.5" customHeight="1" x14ac:dyDescent="0.2">
      <c r="A5" s="2"/>
      <c r="B5" s="4"/>
      <c r="C5" s="1507" t="s">
        <v>84</v>
      </c>
      <c r="D5" s="1508"/>
      <c r="E5" s="653"/>
      <c r="F5" s="653"/>
      <c r="G5" s="653"/>
      <c r="H5" s="653"/>
      <c r="I5" s="653"/>
      <c r="J5" s="208"/>
      <c r="K5" s="2"/>
    </row>
    <row r="6" spans="1:11" ht="13.5" customHeight="1" x14ac:dyDescent="0.2">
      <c r="A6" s="2"/>
      <c r="B6" s="4"/>
      <c r="C6" s="1507"/>
      <c r="D6" s="1508"/>
      <c r="E6" s="1501" t="s">
        <v>335</v>
      </c>
      <c r="F6" s="1501"/>
      <c r="G6" s="1501"/>
      <c r="H6" s="1501"/>
      <c r="I6" s="1501"/>
      <c r="J6" s="208"/>
      <c r="K6" s="2"/>
    </row>
    <row r="7" spans="1:11" ht="13.5" customHeight="1" x14ac:dyDescent="0.2">
      <c r="A7" s="2"/>
      <c r="B7" s="4"/>
      <c r="C7" s="1508"/>
      <c r="D7" s="1508"/>
      <c r="E7" s="1509">
        <v>2017</v>
      </c>
      <c r="F7" s="1509"/>
      <c r="G7" s="1510">
        <v>2018</v>
      </c>
      <c r="H7" s="1511"/>
      <c r="I7" s="1511"/>
      <c r="J7" s="208"/>
      <c r="K7" s="2"/>
    </row>
    <row r="8" spans="1:11" ht="13.5" customHeight="1" x14ac:dyDescent="0.2">
      <c r="A8" s="2"/>
      <c r="B8" s="4"/>
      <c r="C8" s="492"/>
      <c r="D8" s="492"/>
      <c r="E8" s="1019" t="s">
        <v>98</v>
      </c>
      <c r="F8" s="1019" t="s">
        <v>95</v>
      </c>
      <c r="G8" s="1030" t="s">
        <v>92</v>
      </c>
      <c r="H8" s="1019" t="s">
        <v>101</v>
      </c>
      <c r="I8" s="1019" t="s">
        <v>98</v>
      </c>
      <c r="J8" s="208"/>
      <c r="K8" s="2"/>
    </row>
    <row r="9" spans="1:11" s="495" customFormat="1" ht="23.25" customHeight="1" x14ac:dyDescent="0.2">
      <c r="A9" s="493"/>
      <c r="B9" s="494"/>
      <c r="C9" s="1502" t="s">
        <v>67</v>
      </c>
      <c r="D9" s="1502"/>
      <c r="E9" s="890">
        <v>5.3</v>
      </c>
      <c r="F9" s="890">
        <v>5.3</v>
      </c>
      <c r="G9" s="890">
        <v>5.4</v>
      </c>
      <c r="H9" s="890">
        <v>5.4</v>
      </c>
      <c r="I9" s="890">
        <v>5.4</v>
      </c>
      <c r="J9" s="553"/>
      <c r="K9" s="493"/>
    </row>
    <row r="10" spans="1:11" ht="18.75" customHeight="1" x14ac:dyDescent="0.2">
      <c r="A10" s="2"/>
      <c r="B10" s="4"/>
      <c r="C10" s="195" t="s">
        <v>317</v>
      </c>
      <c r="D10" s="13"/>
      <c r="E10" s="891">
        <v>10.8</v>
      </c>
      <c r="F10" s="891">
        <v>10.8</v>
      </c>
      <c r="G10" s="891">
        <v>10.4</v>
      </c>
      <c r="H10" s="891">
        <v>10.4</v>
      </c>
      <c r="I10" s="891">
        <v>10.5</v>
      </c>
      <c r="J10" s="553"/>
      <c r="K10" s="2"/>
    </row>
    <row r="11" spans="1:11" ht="18.75" customHeight="1" x14ac:dyDescent="0.2">
      <c r="A11" s="2"/>
      <c r="B11" s="4"/>
      <c r="C11" s="195" t="s">
        <v>246</v>
      </c>
      <c r="D11" s="22"/>
      <c r="E11" s="891">
        <v>7.1</v>
      </c>
      <c r="F11" s="891">
        <v>7.2</v>
      </c>
      <c r="G11" s="891">
        <v>7.2</v>
      </c>
      <c r="H11" s="891">
        <v>7.1</v>
      </c>
      <c r="I11" s="891">
        <v>7.2</v>
      </c>
      <c r="J11" s="553"/>
      <c r="K11" s="2"/>
    </row>
    <row r="12" spans="1:11" ht="18.75" customHeight="1" x14ac:dyDescent="0.2">
      <c r="A12" s="2"/>
      <c r="B12" s="4"/>
      <c r="C12" s="195" t="s">
        <v>247</v>
      </c>
      <c r="D12" s="22"/>
      <c r="E12" s="891">
        <v>4.4000000000000004</v>
      </c>
      <c r="F12" s="891">
        <v>4.4000000000000004</v>
      </c>
      <c r="G12" s="891">
        <v>4.5</v>
      </c>
      <c r="H12" s="891">
        <v>4.5</v>
      </c>
      <c r="I12" s="891">
        <v>4.5999999999999996</v>
      </c>
      <c r="J12" s="553"/>
      <c r="K12" s="2"/>
    </row>
    <row r="13" spans="1:11" ht="18.75" customHeight="1" x14ac:dyDescent="0.2">
      <c r="A13" s="2"/>
      <c r="B13" s="4"/>
      <c r="C13" s="195" t="s">
        <v>83</v>
      </c>
      <c r="D13" s="13"/>
      <c r="E13" s="891">
        <v>4.4000000000000004</v>
      </c>
      <c r="F13" s="891">
        <v>4.3</v>
      </c>
      <c r="G13" s="891">
        <v>4.4000000000000004</v>
      </c>
      <c r="H13" s="891">
        <v>4.4000000000000004</v>
      </c>
      <c r="I13" s="891">
        <v>4.5</v>
      </c>
      <c r="J13" s="491"/>
      <c r="K13" s="2"/>
    </row>
    <row r="14" spans="1:11" ht="18.75" customHeight="1" x14ac:dyDescent="0.2">
      <c r="A14" s="2"/>
      <c r="B14" s="4"/>
      <c r="C14" s="195" t="s">
        <v>248</v>
      </c>
      <c r="D14" s="22"/>
      <c r="E14" s="891">
        <v>4.5999999999999996</v>
      </c>
      <c r="F14" s="891">
        <v>4.5999999999999996</v>
      </c>
      <c r="G14" s="891">
        <v>4.7</v>
      </c>
      <c r="H14" s="891">
        <v>4.7</v>
      </c>
      <c r="I14" s="891">
        <v>4.7</v>
      </c>
      <c r="J14" s="491"/>
      <c r="K14" s="2"/>
    </row>
    <row r="15" spans="1:11" ht="18.75" customHeight="1" x14ac:dyDescent="0.2">
      <c r="A15" s="2"/>
      <c r="B15" s="4"/>
      <c r="C15" s="195" t="s">
        <v>82</v>
      </c>
      <c r="D15" s="22"/>
      <c r="E15" s="891">
        <v>4.5</v>
      </c>
      <c r="F15" s="891">
        <v>4.5</v>
      </c>
      <c r="G15" s="891">
        <v>4.7</v>
      </c>
      <c r="H15" s="891">
        <v>4.7</v>
      </c>
      <c r="I15" s="891">
        <v>4.7</v>
      </c>
      <c r="J15" s="491"/>
      <c r="K15" s="2"/>
    </row>
    <row r="16" spans="1:11" ht="18.75" customHeight="1" x14ac:dyDescent="0.2">
      <c r="A16" s="2"/>
      <c r="B16" s="4"/>
      <c r="C16" s="195" t="s">
        <v>249</v>
      </c>
      <c r="D16" s="22"/>
      <c r="E16" s="891">
        <v>4.5</v>
      </c>
      <c r="F16" s="891">
        <v>4.5</v>
      </c>
      <c r="G16" s="891">
        <v>4.5999999999999996</v>
      </c>
      <c r="H16" s="891">
        <v>4.5999999999999996</v>
      </c>
      <c r="I16" s="891">
        <v>4.7</v>
      </c>
      <c r="J16" s="491"/>
      <c r="K16" s="2"/>
    </row>
    <row r="17" spans="1:11" ht="18.75" customHeight="1" x14ac:dyDescent="0.2">
      <c r="A17" s="2"/>
      <c r="B17" s="4"/>
      <c r="C17" s="195" t="s">
        <v>81</v>
      </c>
      <c r="D17" s="22"/>
      <c r="E17" s="891">
        <v>4.4000000000000004</v>
      </c>
      <c r="F17" s="891">
        <v>4.4000000000000004</v>
      </c>
      <c r="G17" s="891">
        <v>4.5</v>
      </c>
      <c r="H17" s="891">
        <v>4.5</v>
      </c>
      <c r="I17" s="891">
        <v>4.5999999999999996</v>
      </c>
      <c r="J17" s="491"/>
      <c r="K17" s="2"/>
    </row>
    <row r="18" spans="1:11" ht="18.75" customHeight="1" x14ac:dyDescent="0.2">
      <c r="A18" s="2"/>
      <c r="B18" s="4"/>
      <c r="C18" s="195" t="s">
        <v>80</v>
      </c>
      <c r="D18" s="22"/>
      <c r="E18" s="891">
        <v>4.9000000000000004</v>
      </c>
      <c r="F18" s="891">
        <v>4.9000000000000004</v>
      </c>
      <c r="G18" s="891">
        <v>5.0999999999999996</v>
      </c>
      <c r="H18" s="891">
        <v>5.0999999999999996</v>
      </c>
      <c r="I18" s="891">
        <v>5.0999999999999996</v>
      </c>
      <c r="J18" s="491"/>
      <c r="K18" s="2"/>
    </row>
    <row r="19" spans="1:11" ht="18.75" customHeight="1" x14ac:dyDescent="0.2">
      <c r="A19" s="2"/>
      <c r="B19" s="4"/>
      <c r="C19" s="195" t="s">
        <v>250</v>
      </c>
      <c r="D19" s="22"/>
      <c r="E19" s="891">
        <v>4.5</v>
      </c>
      <c r="F19" s="891">
        <v>4.5</v>
      </c>
      <c r="G19" s="891">
        <v>4.5</v>
      </c>
      <c r="H19" s="891">
        <v>4.5</v>
      </c>
      <c r="I19" s="891">
        <v>4.5</v>
      </c>
      <c r="J19" s="491"/>
      <c r="K19" s="2"/>
    </row>
    <row r="20" spans="1:11" ht="18.75" customHeight="1" x14ac:dyDescent="0.2">
      <c r="A20" s="2"/>
      <c r="B20" s="4"/>
      <c r="C20" s="195" t="s">
        <v>79</v>
      </c>
      <c r="D20" s="13"/>
      <c r="E20" s="891">
        <v>5.2</v>
      </c>
      <c r="F20" s="891">
        <v>5.2</v>
      </c>
      <c r="G20" s="891">
        <v>5.2</v>
      </c>
      <c r="H20" s="891">
        <v>5.2</v>
      </c>
      <c r="I20" s="891">
        <v>5.3</v>
      </c>
      <c r="J20" s="491"/>
      <c r="K20" s="2"/>
    </row>
    <row r="21" spans="1:11" ht="18.75" customHeight="1" x14ac:dyDescent="0.2">
      <c r="A21" s="2"/>
      <c r="B21" s="4"/>
      <c r="C21" s="195" t="s">
        <v>251</v>
      </c>
      <c r="D21" s="22"/>
      <c r="E21" s="891">
        <v>5.2</v>
      </c>
      <c r="F21" s="891">
        <v>5.2</v>
      </c>
      <c r="G21" s="891">
        <v>5.2</v>
      </c>
      <c r="H21" s="891">
        <v>5.3</v>
      </c>
      <c r="I21" s="891">
        <v>5.3</v>
      </c>
      <c r="J21" s="491"/>
      <c r="K21" s="2"/>
    </row>
    <row r="22" spans="1:11" ht="18.75" customHeight="1" x14ac:dyDescent="0.2">
      <c r="A22" s="2"/>
      <c r="B22" s="4"/>
      <c r="C22" s="195" t="s">
        <v>252</v>
      </c>
      <c r="D22" s="22"/>
      <c r="E22" s="891">
        <v>4.9000000000000004</v>
      </c>
      <c r="F22" s="891">
        <v>4.9000000000000004</v>
      </c>
      <c r="G22" s="891">
        <v>5</v>
      </c>
      <c r="H22" s="891">
        <v>5</v>
      </c>
      <c r="I22" s="891">
        <v>5</v>
      </c>
      <c r="J22" s="491"/>
      <c r="K22" s="2"/>
    </row>
    <row r="23" spans="1:11" ht="18.75" customHeight="1" x14ac:dyDescent="0.2">
      <c r="A23" s="2"/>
      <c r="B23" s="4"/>
      <c r="C23" s="195" t="s">
        <v>323</v>
      </c>
      <c r="D23" s="22"/>
      <c r="E23" s="891">
        <v>4.8</v>
      </c>
      <c r="F23" s="891">
        <v>4.8</v>
      </c>
      <c r="G23" s="891">
        <v>4.9000000000000004</v>
      </c>
      <c r="H23" s="891">
        <v>4.9000000000000004</v>
      </c>
      <c r="I23" s="891">
        <v>5</v>
      </c>
      <c r="J23" s="491"/>
      <c r="K23" s="2"/>
    </row>
    <row r="24" spans="1:11" ht="18.75" customHeight="1" x14ac:dyDescent="0.2">
      <c r="A24" s="2"/>
      <c r="B24" s="4"/>
      <c r="C24" s="195" t="s">
        <v>324</v>
      </c>
      <c r="D24" s="22"/>
      <c r="E24" s="891">
        <v>4.3</v>
      </c>
      <c r="F24" s="891">
        <v>4.3</v>
      </c>
      <c r="G24" s="891">
        <v>4.4000000000000004</v>
      </c>
      <c r="H24" s="891">
        <v>4.4000000000000004</v>
      </c>
      <c r="I24" s="891">
        <v>4.4000000000000004</v>
      </c>
      <c r="J24" s="491"/>
      <c r="K24" s="2"/>
    </row>
    <row r="25" spans="1:11" ht="33" customHeight="1" thickBot="1" x14ac:dyDescent="0.25">
      <c r="A25" s="2"/>
      <c r="B25" s="4"/>
      <c r="C25" s="654"/>
      <c r="D25" s="654"/>
      <c r="E25" s="496"/>
      <c r="F25" s="496"/>
      <c r="G25" s="496"/>
      <c r="H25" s="496"/>
      <c r="I25" s="496"/>
      <c r="J25" s="491"/>
      <c r="K25" s="2"/>
    </row>
    <row r="26" spans="1:11" s="7" customFormat="1" ht="13.5" customHeight="1" thickBot="1" x14ac:dyDescent="0.25">
      <c r="A26" s="6"/>
      <c r="B26" s="14"/>
      <c r="C26" s="1504" t="s">
        <v>337</v>
      </c>
      <c r="D26" s="1505"/>
      <c r="E26" s="1505"/>
      <c r="F26" s="1505"/>
      <c r="G26" s="1505"/>
      <c r="H26" s="1505"/>
      <c r="I26" s="1506"/>
      <c r="J26" s="491"/>
      <c r="K26" s="6"/>
    </row>
    <row r="27" spans="1:11" ht="4.5" customHeight="1" x14ac:dyDescent="0.2">
      <c r="A27" s="2"/>
      <c r="B27" s="4"/>
      <c r="C27" s="1507" t="s">
        <v>84</v>
      </c>
      <c r="D27" s="1508"/>
      <c r="E27" s="654"/>
      <c r="F27" s="654"/>
      <c r="G27" s="654"/>
      <c r="H27" s="654"/>
      <c r="I27" s="654"/>
      <c r="J27" s="491"/>
      <c r="K27" s="2"/>
    </row>
    <row r="28" spans="1:11" ht="13.5" customHeight="1" x14ac:dyDescent="0.2">
      <c r="A28" s="2"/>
      <c r="B28" s="4"/>
      <c r="C28" s="1507"/>
      <c r="D28" s="1508"/>
      <c r="E28" s="1501" t="s">
        <v>343</v>
      </c>
      <c r="F28" s="1501"/>
      <c r="G28" s="1501"/>
      <c r="H28" s="1501"/>
      <c r="I28" s="1501"/>
      <c r="J28" s="208"/>
      <c r="K28" s="2"/>
    </row>
    <row r="29" spans="1:11" ht="13.5" customHeight="1" x14ac:dyDescent="0.2">
      <c r="A29" s="2"/>
      <c r="B29" s="4"/>
      <c r="C29" s="1508"/>
      <c r="D29" s="1508"/>
      <c r="E29" s="1509">
        <v>2017</v>
      </c>
      <c r="F29" s="1509"/>
      <c r="G29" s="1510">
        <v>2018</v>
      </c>
      <c r="H29" s="1511"/>
      <c r="I29" s="1511"/>
      <c r="J29" s="208"/>
      <c r="K29" s="2"/>
    </row>
    <row r="30" spans="1:11" ht="13.5" customHeight="1" x14ac:dyDescent="0.2">
      <c r="A30" s="2"/>
      <c r="B30" s="4"/>
      <c r="C30" s="492"/>
      <c r="D30" s="492"/>
      <c r="E30" s="1019" t="s">
        <v>98</v>
      </c>
      <c r="F30" s="1019" t="s">
        <v>95</v>
      </c>
      <c r="G30" s="1030" t="s">
        <v>92</v>
      </c>
      <c r="H30" s="1019" t="s">
        <v>101</v>
      </c>
      <c r="I30" s="1019" t="s">
        <v>98</v>
      </c>
      <c r="J30" s="208"/>
      <c r="K30" s="2"/>
    </row>
    <row r="31" spans="1:11" s="495" customFormat="1" ht="23.25" customHeight="1" x14ac:dyDescent="0.2">
      <c r="A31" s="493"/>
      <c r="B31" s="494"/>
      <c r="C31" s="1502" t="s">
        <v>67</v>
      </c>
      <c r="D31" s="1502"/>
      <c r="E31" s="888">
        <v>923.8</v>
      </c>
      <c r="F31" s="888">
        <v>924.7</v>
      </c>
      <c r="G31" s="888">
        <v>930.3</v>
      </c>
      <c r="H31" s="888">
        <v>927.6</v>
      </c>
      <c r="I31" s="888">
        <v>937.1</v>
      </c>
      <c r="J31" s="553"/>
      <c r="K31" s="493"/>
    </row>
    <row r="32" spans="1:11" ht="18.75" customHeight="1" x14ac:dyDescent="0.2">
      <c r="A32" s="2"/>
      <c r="B32" s="4"/>
      <c r="C32" s="195" t="s">
        <v>317</v>
      </c>
      <c r="D32" s="13"/>
      <c r="E32" s="889">
        <v>1855.4</v>
      </c>
      <c r="F32" s="889">
        <v>1857.2</v>
      </c>
      <c r="G32" s="889">
        <v>1793.7</v>
      </c>
      <c r="H32" s="889">
        <v>1787</v>
      </c>
      <c r="I32" s="889">
        <v>1800.7</v>
      </c>
      <c r="J32" s="553"/>
      <c r="K32" s="2"/>
    </row>
    <row r="33" spans="1:11" ht="18.75" customHeight="1" x14ac:dyDescent="0.2">
      <c r="A33" s="2"/>
      <c r="B33" s="4"/>
      <c r="C33" s="195" t="s">
        <v>246</v>
      </c>
      <c r="D33" s="22"/>
      <c r="E33" s="889">
        <v>1234.9000000000001</v>
      </c>
      <c r="F33" s="889">
        <v>1249.4000000000001</v>
      </c>
      <c r="G33" s="889">
        <v>1247</v>
      </c>
      <c r="H33" s="889">
        <v>1223.9000000000001</v>
      </c>
      <c r="I33" s="889">
        <v>1247</v>
      </c>
      <c r="J33" s="553"/>
      <c r="K33" s="2"/>
    </row>
    <row r="34" spans="1:11" ht="18.75" customHeight="1" x14ac:dyDescent="0.2">
      <c r="A34" s="2"/>
      <c r="B34" s="4"/>
      <c r="C34" s="195" t="s">
        <v>247</v>
      </c>
      <c r="D34" s="22"/>
      <c r="E34" s="889">
        <v>769.7</v>
      </c>
      <c r="F34" s="889">
        <v>766.8</v>
      </c>
      <c r="G34" s="889">
        <v>785.3</v>
      </c>
      <c r="H34" s="889">
        <v>781.9</v>
      </c>
      <c r="I34" s="889">
        <v>792</v>
      </c>
      <c r="J34" s="553"/>
      <c r="K34" s="2"/>
    </row>
    <row r="35" spans="1:11" ht="18.75" customHeight="1" x14ac:dyDescent="0.2">
      <c r="A35" s="2"/>
      <c r="B35" s="4"/>
      <c r="C35" s="195" t="s">
        <v>83</v>
      </c>
      <c r="D35" s="13"/>
      <c r="E35" s="889">
        <v>764.7</v>
      </c>
      <c r="F35" s="889">
        <v>752.4</v>
      </c>
      <c r="G35" s="889">
        <v>759.5</v>
      </c>
      <c r="H35" s="889">
        <v>765.8</v>
      </c>
      <c r="I35" s="889">
        <v>772.5</v>
      </c>
      <c r="J35" s="491"/>
      <c r="K35" s="2"/>
    </row>
    <row r="36" spans="1:11" ht="18.75" customHeight="1" x14ac:dyDescent="0.2">
      <c r="A36" s="2"/>
      <c r="B36" s="4"/>
      <c r="C36" s="195" t="s">
        <v>248</v>
      </c>
      <c r="D36" s="22"/>
      <c r="E36" s="889">
        <v>801.3</v>
      </c>
      <c r="F36" s="889">
        <v>798.9</v>
      </c>
      <c r="G36" s="889">
        <v>809.5</v>
      </c>
      <c r="H36" s="889">
        <v>813.6</v>
      </c>
      <c r="I36" s="889">
        <v>818.7</v>
      </c>
      <c r="J36" s="491"/>
      <c r="K36" s="2"/>
    </row>
    <row r="37" spans="1:11" ht="18.75" customHeight="1" x14ac:dyDescent="0.2">
      <c r="A37" s="2"/>
      <c r="B37" s="4"/>
      <c r="C37" s="195" t="s">
        <v>82</v>
      </c>
      <c r="D37" s="22"/>
      <c r="E37" s="889">
        <v>775</v>
      </c>
      <c r="F37" s="889">
        <v>784.9</v>
      </c>
      <c r="G37" s="889">
        <v>806.1</v>
      </c>
      <c r="H37" s="889">
        <v>815.2</v>
      </c>
      <c r="I37" s="889">
        <v>820.6</v>
      </c>
      <c r="J37" s="491"/>
      <c r="K37" s="2"/>
    </row>
    <row r="38" spans="1:11" ht="18.75" customHeight="1" x14ac:dyDescent="0.2">
      <c r="A38" s="2"/>
      <c r="B38" s="4"/>
      <c r="C38" s="195" t="s">
        <v>249</v>
      </c>
      <c r="D38" s="22"/>
      <c r="E38" s="889">
        <v>777.6</v>
      </c>
      <c r="F38" s="889">
        <v>775.2</v>
      </c>
      <c r="G38" s="889">
        <v>798.4</v>
      </c>
      <c r="H38" s="889">
        <v>797.6</v>
      </c>
      <c r="I38" s="889">
        <v>815.9</v>
      </c>
      <c r="J38" s="491"/>
      <c r="K38" s="2"/>
    </row>
    <row r="39" spans="1:11" ht="18.75" customHeight="1" x14ac:dyDescent="0.2">
      <c r="A39" s="2"/>
      <c r="B39" s="4"/>
      <c r="C39" s="195" t="s">
        <v>81</v>
      </c>
      <c r="D39" s="22"/>
      <c r="E39" s="889">
        <v>762</v>
      </c>
      <c r="F39" s="889">
        <v>765.2</v>
      </c>
      <c r="G39" s="889">
        <v>781</v>
      </c>
      <c r="H39" s="889">
        <v>783.7</v>
      </c>
      <c r="I39" s="889">
        <v>791.9</v>
      </c>
      <c r="J39" s="491"/>
      <c r="K39" s="2"/>
    </row>
    <row r="40" spans="1:11" ht="18.75" customHeight="1" x14ac:dyDescent="0.2">
      <c r="A40" s="2"/>
      <c r="B40" s="4"/>
      <c r="C40" s="195" t="s">
        <v>80</v>
      </c>
      <c r="D40" s="22"/>
      <c r="E40" s="889">
        <v>853</v>
      </c>
      <c r="F40" s="889">
        <v>844.1</v>
      </c>
      <c r="G40" s="889">
        <v>876.1</v>
      </c>
      <c r="H40" s="889">
        <v>876</v>
      </c>
      <c r="I40" s="889">
        <v>882.5</v>
      </c>
      <c r="J40" s="491"/>
      <c r="K40" s="2"/>
    </row>
    <row r="41" spans="1:11" ht="18.75" customHeight="1" x14ac:dyDescent="0.2">
      <c r="A41" s="2"/>
      <c r="B41" s="4"/>
      <c r="C41" s="195" t="s">
        <v>250</v>
      </c>
      <c r="D41" s="22"/>
      <c r="E41" s="889">
        <v>770.7</v>
      </c>
      <c r="F41" s="889">
        <v>773.8</v>
      </c>
      <c r="G41" s="889">
        <v>781.7</v>
      </c>
      <c r="H41" s="889">
        <v>780.9</v>
      </c>
      <c r="I41" s="889">
        <v>787.3</v>
      </c>
      <c r="J41" s="491"/>
      <c r="K41" s="2"/>
    </row>
    <row r="42" spans="1:11" ht="18.75" customHeight="1" x14ac:dyDescent="0.2">
      <c r="A42" s="2"/>
      <c r="B42" s="4"/>
      <c r="C42" s="195" t="s">
        <v>79</v>
      </c>
      <c r="D42" s="13"/>
      <c r="E42" s="889">
        <v>896.1</v>
      </c>
      <c r="F42" s="889">
        <v>905</v>
      </c>
      <c r="G42" s="889">
        <v>895.4</v>
      </c>
      <c r="H42" s="889">
        <v>895.3</v>
      </c>
      <c r="I42" s="889">
        <v>913.5</v>
      </c>
      <c r="J42" s="491"/>
      <c r="K42" s="2"/>
    </row>
    <row r="43" spans="1:11" ht="18.75" customHeight="1" x14ac:dyDescent="0.2">
      <c r="A43" s="2"/>
      <c r="B43" s="4"/>
      <c r="C43" s="195" t="s">
        <v>251</v>
      </c>
      <c r="D43" s="22"/>
      <c r="E43" s="889">
        <v>902.6</v>
      </c>
      <c r="F43" s="889">
        <v>896.7</v>
      </c>
      <c r="G43" s="889">
        <v>899.1</v>
      </c>
      <c r="H43" s="889">
        <v>912</v>
      </c>
      <c r="I43" s="889">
        <v>913</v>
      </c>
      <c r="J43" s="491"/>
      <c r="K43" s="2"/>
    </row>
    <row r="44" spans="1:11" ht="18.75" customHeight="1" x14ac:dyDescent="0.2">
      <c r="A44" s="2"/>
      <c r="B44" s="4"/>
      <c r="C44" s="195" t="s">
        <v>252</v>
      </c>
      <c r="D44" s="22"/>
      <c r="E44" s="889">
        <v>847.5</v>
      </c>
      <c r="F44" s="889">
        <v>851.3</v>
      </c>
      <c r="G44" s="889">
        <v>864.4</v>
      </c>
      <c r="H44" s="889">
        <v>861.3</v>
      </c>
      <c r="I44" s="889">
        <v>863.5</v>
      </c>
      <c r="J44" s="491"/>
      <c r="K44" s="2"/>
    </row>
    <row r="45" spans="1:11" ht="18.75" customHeight="1" x14ac:dyDescent="0.2">
      <c r="A45" s="2"/>
      <c r="B45" s="4"/>
      <c r="C45" s="195" t="s">
        <v>323</v>
      </c>
      <c r="D45" s="22"/>
      <c r="E45" s="889">
        <v>826.6</v>
      </c>
      <c r="F45" s="889">
        <v>832.7</v>
      </c>
      <c r="G45" s="889">
        <v>852.3</v>
      </c>
      <c r="H45" s="889">
        <v>847.7</v>
      </c>
      <c r="I45" s="889">
        <v>859.8</v>
      </c>
      <c r="J45" s="491"/>
      <c r="K45" s="2"/>
    </row>
    <row r="46" spans="1:11" ht="18.75" customHeight="1" x14ac:dyDescent="0.2">
      <c r="A46" s="2"/>
      <c r="B46" s="4"/>
      <c r="C46" s="195" t="s">
        <v>324</v>
      </c>
      <c r="D46" s="22"/>
      <c r="E46" s="889">
        <v>747.8</v>
      </c>
      <c r="F46" s="889">
        <v>743.1</v>
      </c>
      <c r="G46" s="889">
        <v>757.6</v>
      </c>
      <c r="H46" s="889">
        <v>758.6</v>
      </c>
      <c r="I46" s="889">
        <v>766</v>
      </c>
      <c r="J46" s="491"/>
      <c r="K46" s="2"/>
    </row>
    <row r="47" spans="1:11" s="497" customFormat="1" ht="19.5" customHeight="1" x14ac:dyDescent="0.2">
      <c r="A47" s="650"/>
      <c r="B47" s="650"/>
      <c r="C47" s="1503" t="s">
        <v>483</v>
      </c>
      <c r="D47" s="1503"/>
      <c r="E47" s="1503"/>
      <c r="F47" s="1503"/>
      <c r="G47" s="1503"/>
      <c r="H47" s="1503"/>
      <c r="I47" s="1503"/>
      <c r="J47" s="554"/>
      <c r="K47" s="650"/>
    </row>
    <row r="48" spans="1:11" ht="13.5" customHeight="1" x14ac:dyDescent="0.2">
      <c r="A48" s="2"/>
      <c r="B48" s="4"/>
      <c r="C48" s="42" t="s">
        <v>419</v>
      </c>
      <c r="D48" s="653"/>
      <c r="E48" s="653"/>
      <c r="G48" s="967"/>
      <c r="H48" s="653"/>
      <c r="I48" s="653"/>
      <c r="J48" s="491"/>
      <c r="K48" s="2"/>
    </row>
    <row r="49" spans="1:11" ht="13.5" customHeight="1" x14ac:dyDescent="0.2">
      <c r="A49" s="2"/>
      <c r="B49" s="2"/>
      <c r="C49" s="2"/>
      <c r="D49" s="650"/>
      <c r="E49" s="4"/>
      <c r="F49" s="4"/>
      <c r="G49" s="4"/>
      <c r="H49" s="1500">
        <v>43466</v>
      </c>
      <c r="I49" s="1500"/>
      <c r="J49" s="245">
        <v>15</v>
      </c>
      <c r="K49" s="2"/>
    </row>
  </sheetData>
  <mergeCells count="16">
    <mergeCell ref="B1:D1"/>
    <mergeCell ref="B2:D2"/>
    <mergeCell ref="C4:I4"/>
    <mergeCell ref="C5:D7"/>
    <mergeCell ref="E6:I6"/>
    <mergeCell ref="E7:F7"/>
    <mergeCell ref="G7:I7"/>
    <mergeCell ref="H49:I49"/>
    <mergeCell ref="E28:I28"/>
    <mergeCell ref="C31:D31"/>
    <mergeCell ref="C47:I47"/>
    <mergeCell ref="C9:D9"/>
    <mergeCell ref="C26:I26"/>
    <mergeCell ref="C27:D29"/>
    <mergeCell ref="E29:F29"/>
    <mergeCell ref="G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S80"/>
  <sheetViews>
    <sheetView showGridLines="0" zoomScaleNormal="100" workbookViewId="0"/>
  </sheetViews>
  <sheetFormatPr defaultRowHeight="12.75" x14ac:dyDescent="0.2"/>
  <cols>
    <col min="1" max="1" width="1" style="375" customWidth="1"/>
    <col min="2" max="2" width="2.5703125" style="375" customWidth="1"/>
    <col min="3" max="3" width="2.28515625" style="375" customWidth="1"/>
    <col min="4" max="4" width="26" style="431" customWidth="1"/>
    <col min="5" max="6" width="5" style="431" customWidth="1"/>
    <col min="7" max="17" width="5" style="375" customWidth="1"/>
    <col min="18" max="18" width="2.5703125" style="375" customWidth="1"/>
    <col min="19" max="19" width="1" style="375" customWidth="1"/>
    <col min="20" max="16384" width="9.140625" style="375"/>
  </cols>
  <sheetData>
    <row r="1" spans="1:19" ht="13.5" customHeight="1" x14ac:dyDescent="0.2">
      <c r="A1" s="370"/>
      <c r="B1" s="431"/>
      <c r="C1" s="1529" t="s">
        <v>34</v>
      </c>
      <c r="D1" s="1529"/>
      <c r="E1" s="1529"/>
      <c r="F1" s="1529"/>
      <c r="G1" s="380"/>
      <c r="H1" s="380"/>
      <c r="I1" s="380"/>
      <c r="J1" s="1536" t="s">
        <v>402</v>
      </c>
      <c r="K1" s="1536"/>
      <c r="L1" s="1536"/>
      <c r="M1" s="1536"/>
      <c r="N1" s="1536"/>
      <c r="O1" s="1536"/>
      <c r="P1" s="1536"/>
      <c r="Q1" s="557"/>
      <c r="R1" s="557"/>
      <c r="S1" s="370"/>
    </row>
    <row r="2" spans="1:19" ht="6" customHeight="1" x14ac:dyDescent="0.2">
      <c r="A2" s="556"/>
      <c r="B2" s="485"/>
      <c r="C2" s="854"/>
      <c r="D2" s="898"/>
      <c r="E2" s="421"/>
      <c r="F2" s="421"/>
      <c r="G2" s="421"/>
      <c r="H2" s="421"/>
      <c r="I2" s="421"/>
      <c r="J2" s="421"/>
      <c r="K2" s="421"/>
      <c r="L2" s="421"/>
      <c r="M2" s="421"/>
      <c r="N2" s="421"/>
      <c r="O2" s="421"/>
      <c r="P2" s="421"/>
      <c r="Q2" s="421"/>
      <c r="R2" s="380"/>
      <c r="S2" s="380"/>
    </row>
    <row r="3" spans="1:19" ht="11.25" customHeight="1" thickBot="1" x14ac:dyDescent="0.25">
      <c r="A3" s="370"/>
      <c r="B3" s="432"/>
      <c r="C3" s="428"/>
      <c r="D3" s="428"/>
      <c r="E3" s="380"/>
      <c r="F3" s="380"/>
      <c r="G3" s="380"/>
      <c r="H3" s="380"/>
      <c r="I3" s="380"/>
      <c r="J3" s="682"/>
      <c r="K3" s="682"/>
      <c r="L3" s="682"/>
      <c r="M3" s="682"/>
      <c r="N3" s="682"/>
      <c r="O3" s="682"/>
      <c r="P3" s="682"/>
      <c r="Q3" s="682" t="s">
        <v>69</v>
      </c>
      <c r="R3" s="380"/>
      <c r="S3" s="380"/>
    </row>
    <row r="4" spans="1:19" ht="13.5" customHeight="1" thickBot="1" x14ac:dyDescent="0.25">
      <c r="A4" s="370"/>
      <c r="B4" s="432"/>
      <c r="C4" s="1530" t="s">
        <v>127</v>
      </c>
      <c r="D4" s="1531"/>
      <c r="E4" s="1531"/>
      <c r="F4" s="1531"/>
      <c r="G4" s="1531"/>
      <c r="H4" s="1531"/>
      <c r="I4" s="1531"/>
      <c r="J4" s="1531"/>
      <c r="K4" s="1531"/>
      <c r="L4" s="1531"/>
      <c r="M4" s="1531"/>
      <c r="N4" s="1531"/>
      <c r="O4" s="1531"/>
      <c r="P4" s="1531"/>
      <c r="Q4" s="1532"/>
      <c r="R4" s="380"/>
      <c r="S4" s="380"/>
    </row>
    <row r="5" spans="1:19" ht="3.75" customHeight="1" x14ac:dyDescent="0.2">
      <c r="A5" s="370"/>
      <c r="B5" s="432"/>
      <c r="C5" s="428"/>
      <c r="D5" s="428"/>
      <c r="E5" s="380"/>
      <c r="F5" s="380"/>
      <c r="G5" s="388"/>
      <c r="H5" s="380"/>
      <c r="I5" s="380"/>
      <c r="J5" s="442"/>
      <c r="K5" s="442"/>
      <c r="L5" s="442"/>
      <c r="M5" s="442"/>
      <c r="N5" s="442"/>
      <c r="O5" s="442"/>
      <c r="P5" s="442"/>
      <c r="Q5" s="442"/>
      <c r="R5" s="380"/>
      <c r="S5" s="380"/>
    </row>
    <row r="6" spans="1:19" ht="13.5" customHeight="1" x14ac:dyDescent="0.2">
      <c r="A6" s="370"/>
      <c r="B6" s="432"/>
      <c r="C6" s="1523" t="s">
        <v>126</v>
      </c>
      <c r="D6" s="1524"/>
      <c r="E6" s="1524"/>
      <c r="F6" s="1524"/>
      <c r="G6" s="1524"/>
      <c r="H6" s="1524"/>
      <c r="I6" s="1524"/>
      <c r="J6" s="1524"/>
      <c r="K6" s="1524"/>
      <c r="L6" s="1524"/>
      <c r="M6" s="1524"/>
      <c r="N6" s="1524"/>
      <c r="O6" s="1524"/>
      <c r="P6" s="1524"/>
      <c r="Q6" s="1525"/>
      <c r="R6" s="380"/>
      <c r="S6" s="380"/>
    </row>
    <row r="7" spans="1:19" ht="2.25" customHeight="1" x14ac:dyDescent="0.2">
      <c r="A7" s="370"/>
      <c r="B7" s="432"/>
      <c r="C7" s="1533" t="s">
        <v>77</v>
      </c>
      <c r="D7" s="1533"/>
      <c r="E7" s="387"/>
      <c r="F7" s="387"/>
      <c r="G7" s="1535">
        <v>2014</v>
      </c>
      <c r="H7" s="1535"/>
      <c r="I7" s="1535"/>
      <c r="J7" s="1535"/>
      <c r="K7" s="1535"/>
      <c r="L7" s="1535"/>
      <c r="M7" s="1535"/>
      <c r="N7" s="1535"/>
      <c r="O7" s="1535"/>
      <c r="P7" s="1535"/>
      <c r="Q7" s="1535"/>
      <c r="R7" s="380"/>
      <c r="S7" s="380"/>
    </row>
    <row r="8" spans="1:19" ht="11.25" customHeight="1" x14ac:dyDescent="0.2">
      <c r="A8" s="370"/>
      <c r="B8" s="432"/>
      <c r="C8" s="1534"/>
      <c r="D8" s="1534"/>
      <c r="E8" s="1126">
        <v>2017</v>
      </c>
      <c r="F8" s="1537">
        <v>2018</v>
      </c>
      <c r="G8" s="1537"/>
      <c r="H8" s="1537"/>
      <c r="I8" s="1537"/>
      <c r="J8" s="1537"/>
      <c r="K8" s="1537"/>
      <c r="L8" s="1537"/>
      <c r="M8" s="1537"/>
      <c r="N8" s="1537"/>
      <c r="O8" s="1537"/>
      <c r="P8" s="1537"/>
      <c r="Q8" s="1537"/>
      <c r="R8" s="380"/>
      <c r="S8" s="380"/>
    </row>
    <row r="9" spans="1:19" ht="11.25" customHeight="1" x14ac:dyDescent="0.2">
      <c r="A9" s="370"/>
      <c r="B9" s="432"/>
      <c r="C9" s="385"/>
      <c r="D9" s="385"/>
      <c r="E9" s="753" t="s">
        <v>93</v>
      </c>
      <c r="F9" s="753" t="s">
        <v>92</v>
      </c>
      <c r="G9" s="753" t="s">
        <v>103</v>
      </c>
      <c r="H9" s="753" t="s">
        <v>102</v>
      </c>
      <c r="I9" s="904" t="s">
        <v>101</v>
      </c>
      <c r="J9" s="753" t="s">
        <v>100</v>
      </c>
      <c r="K9" s="753" t="s">
        <v>99</v>
      </c>
      <c r="L9" s="753" t="s">
        <v>98</v>
      </c>
      <c r="M9" s="904" t="s">
        <v>97</v>
      </c>
      <c r="N9" s="753" t="s">
        <v>96</v>
      </c>
      <c r="O9" s="753" t="s">
        <v>95</v>
      </c>
      <c r="P9" s="753" t="s">
        <v>94</v>
      </c>
      <c r="Q9" s="753" t="s">
        <v>93</v>
      </c>
      <c r="R9" s="487"/>
      <c r="S9" s="380"/>
    </row>
    <row r="10" spans="1:19" s="447" customFormat="1" ht="16.5" customHeight="1" x14ac:dyDescent="0.2">
      <c r="A10" s="443"/>
      <c r="B10" s="444"/>
      <c r="C10" s="1456" t="s">
        <v>104</v>
      </c>
      <c r="D10" s="1456"/>
      <c r="E10" s="445">
        <v>10</v>
      </c>
      <c r="F10" s="445">
        <v>14</v>
      </c>
      <c r="G10" s="445">
        <v>3</v>
      </c>
      <c r="H10" s="445">
        <v>26</v>
      </c>
      <c r="I10" s="445">
        <v>27</v>
      </c>
      <c r="J10" s="445">
        <v>40</v>
      </c>
      <c r="K10" s="445">
        <v>39</v>
      </c>
      <c r="L10" s="445">
        <v>28</v>
      </c>
      <c r="M10" s="445">
        <v>33</v>
      </c>
      <c r="N10" s="445">
        <v>27</v>
      </c>
      <c r="O10" s="445">
        <v>27</v>
      </c>
      <c r="P10" s="445">
        <v>19</v>
      </c>
      <c r="Q10" s="445">
        <v>25</v>
      </c>
      <c r="R10" s="445"/>
      <c r="S10" s="446"/>
    </row>
    <row r="11" spans="1:19" s="451" customFormat="1" ht="10.5" customHeight="1" x14ac:dyDescent="0.2">
      <c r="A11" s="448"/>
      <c r="B11" s="449"/>
      <c r="C11" s="853"/>
      <c r="D11" s="532" t="s">
        <v>239</v>
      </c>
      <c r="E11" s="899">
        <v>3</v>
      </c>
      <c r="F11" s="899">
        <v>1</v>
      </c>
      <c r="G11" s="899">
        <v>2</v>
      </c>
      <c r="H11" s="899">
        <v>12</v>
      </c>
      <c r="I11" s="899">
        <v>12</v>
      </c>
      <c r="J11" s="899">
        <v>14</v>
      </c>
      <c r="K11" s="899">
        <v>13</v>
      </c>
      <c r="L11" s="899">
        <v>8</v>
      </c>
      <c r="M11" s="899">
        <v>12</v>
      </c>
      <c r="N11" s="899">
        <v>6</v>
      </c>
      <c r="O11" s="899">
        <v>6</v>
      </c>
      <c r="P11" s="899">
        <v>3</v>
      </c>
      <c r="Q11" s="899">
        <v>7</v>
      </c>
      <c r="R11" s="487"/>
      <c r="S11" s="428"/>
    </row>
    <row r="12" spans="1:19" s="451" customFormat="1" ht="10.5" customHeight="1" x14ac:dyDescent="0.2">
      <c r="A12" s="448"/>
      <c r="B12" s="449"/>
      <c r="C12" s="853"/>
      <c r="D12" s="532" t="s">
        <v>240</v>
      </c>
      <c r="E12" s="899" t="s">
        <v>9</v>
      </c>
      <c r="F12" s="899">
        <v>1</v>
      </c>
      <c r="G12" s="899" t="s">
        <v>9</v>
      </c>
      <c r="H12" s="899">
        <v>2</v>
      </c>
      <c r="I12" s="899">
        <v>1</v>
      </c>
      <c r="J12" s="899">
        <v>1</v>
      </c>
      <c r="K12" s="899">
        <v>7</v>
      </c>
      <c r="L12" s="899">
        <v>2</v>
      </c>
      <c r="M12" s="899">
        <v>5</v>
      </c>
      <c r="N12" s="899" t="s">
        <v>9</v>
      </c>
      <c r="O12" s="899">
        <v>3</v>
      </c>
      <c r="P12" s="899">
        <v>3</v>
      </c>
      <c r="Q12" s="899">
        <v>1</v>
      </c>
      <c r="R12" s="487"/>
      <c r="S12" s="428"/>
    </row>
    <row r="13" spans="1:19" s="865" customFormat="1" ht="10.5" customHeight="1" x14ac:dyDescent="0.2">
      <c r="A13" s="894"/>
      <c r="B13" s="895"/>
      <c r="C13" s="893"/>
      <c r="D13" s="532" t="s">
        <v>241</v>
      </c>
      <c r="E13" s="899">
        <v>3</v>
      </c>
      <c r="F13" s="899">
        <v>7</v>
      </c>
      <c r="G13" s="899" t="s">
        <v>9</v>
      </c>
      <c r="H13" s="899">
        <v>9</v>
      </c>
      <c r="I13" s="899">
        <v>8</v>
      </c>
      <c r="J13" s="899">
        <v>15</v>
      </c>
      <c r="K13" s="899">
        <v>7</v>
      </c>
      <c r="L13" s="899">
        <v>11</v>
      </c>
      <c r="M13" s="899">
        <v>6</v>
      </c>
      <c r="N13" s="899">
        <v>10</v>
      </c>
      <c r="O13" s="899">
        <v>8</v>
      </c>
      <c r="P13" s="899">
        <v>7</v>
      </c>
      <c r="Q13" s="899">
        <v>10</v>
      </c>
      <c r="R13" s="703"/>
      <c r="S13" s="896"/>
    </row>
    <row r="14" spans="1:19" s="451" customFormat="1" ht="12" customHeight="1" x14ac:dyDescent="0.2">
      <c r="A14" s="448"/>
      <c r="B14" s="449"/>
      <c r="C14" s="853"/>
      <c r="D14" s="532" t="s">
        <v>242</v>
      </c>
      <c r="E14" s="899" t="s">
        <v>9</v>
      </c>
      <c r="F14" s="899">
        <v>1</v>
      </c>
      <c r="G14" s="899" t="s">
        <v>9</v>
      </c>
      <c r="H14" s="899">
        <v>1</v>
      </c>
      <c r="I14" s="899" t="s">
        <v>9</v>
      </c>
      <c r="J14" s="899" t="s">
        <v>9</v>
      </c>
      <c r="K14" s="899" t="s">
        <v>9</v>
      </c>
      <c r="L14" s="899">
        <v>1</v>
      </c>
      <c r="M14" s="899">
        <v>4</v>
      </c>
      <c r="N14" s="899" t="s">
        <v>9</v>
      </c>
      <c r="O14" s="899">
        <v>2</v>
      </c>
      <c r="P14" s="899">
        <v>1</v>
      </c>
      <c r="Q14" s="899">
        <v>1</v>
      </c>
      <c r="R14" s="450"/>
      <c r="S14" s="428"/>
    </row>
    <row r="15" spans="1:19" s="451" customFormat="1" ht="10.5" customHeight="1" x14ac:dyDescent="0.2">
      <c r="A15" s="448"/>
      <c r="B15" s="449"/>
      <c r="C15" s="853"/>
      <c r="D15" s="532" t="s">
        <v>491</v>
      </c>
      <c r="E15" s="899" t="s">
        <v>9</v>
      </c>
      <c r="F15" s="899" t="s">
        <v>9</v>
      </c>
      <c r="G15" s="899" t="s">
        <v>9</v>
      </c>
      <c r="H15" s="899">
        <v>1</v>
      </c>
      <c r="I15" s="899" t="s">
        <v>9</v>
      </c>
      <c r="J15" s="899" t="s">
        <v>9</v>
      </c>
      <c r="K15" s="899" t="s">
        <v>9</v>
      </c>
      <c r="L15" s="899" t="s">
        <v>9</v>
      </c>
      <c r="M15" s="899" t="s">
        <v>9</v>
      </c>
      <c r="N15" s="899" t="s">
        <v>9</v>
      </c>
      <c r="O15" s="899" t="s">
        <v>9</v>
      </c>
      <c r="P15" s="899" t="s">
        <v>9</v>
      </c>
      <c r="Q15" s="899" t="s">
        <v>9</v>
      </c>
      <c r="R15" s="450"/>
      <c r="S15" s="428"/>
    </row>
    <row r="16" spans="1:19" s="451" customFormat="1" ht="10.5" customHeight="1" x14ac:dyDescent="0.2">
      <c r="A16" s="448"/>
      <c r="B16" s="449"/>
      <c r="C16" s="853"/>
      <c r="D16" s="532" t="s">
        <v>244</v>
      </c>
      <c r="E16" s="899" t="s">
        <v>9</v>
      </c>
      <c r="F16" s="899" t="s">
        <v>9</v>
      </c>
      <c r="G16" s="899" t="s">
        <v>9</v>
      </c>
      <c r="H16" s="899" t="s">
        <v>9</v>
      </c>
      <c r="I16" s="899" t="s">
        <v>9</v>
      </c>
      <c r="J16" s="899" t="s">
        <v>9</v>
      </c>
      <c r="K16" s="899" t="s">
        <v>9</v>
      </c>
      <c r="L16" s="899">
        <v>1</v>
      </c>
      <c r="M16" s="899" t="s">
        <v>9</v>
      </c>
      <c r="N16" s="899" t="s">
        <v>9</v>
      </c>
      <c r="O16" s="899" t="s">
        <v>9</v>
      </c>
      <c r="P16" s="899" t="s">
        <v>9</v>
      </c>
      <c r="Q16" s="899" t="s">
        <v>9</v>
      </c>
      <c r="R16" s="450"/>
      <c r="S16" s="428"/>
    </row>
    <row r="17" spans="1:19" s="451" customFormat="1" ht="12" customHeight="1" x14ac:dyDescent="0.2">
      <c r="A17" s="448"/>
      <c r="B17" s="449"/>
      <c r="C17" s="853"/>
      <c r="D17" s="452" t="s">
        <v>245</v>
      </c>
      <c r="E17" s="899">
        <v>4</v>
      </c>
      <c r="F17" s="899">
        <v>4</v>
      </c>
      <c r="G17" s="899">
        <v>1</v>
      </c>
      <c r="H17" s="899">
        <v>1</v>
      </c>
      <c r="I17" s="899">
        <v>6</v>
      </c>
      <c r="J17" s="899">
        <v>10</v>
      </c>
      <c r="K17" s="899">
        <v>12</v>
      </c>
      <c r="L17" s="899">
        <v>5</v>
      </c>
      <c r="M17" s="899">
        <v>6</v>
      </c>
      <c r="N17" s="899">
        <v>11</v>
      </c>
      <c r="O17" s="899">
        <v>8</v>
      </c>
      <c r="P17" s="899">
        <v>5</v>
      </c>
      <c r="Q17" s="899">
        <v>6</v>
      </c>
      <c r="R17" s="450"/>
      <c r="S17" s="428"/>
    </row>
    <row r="18" spans="1:19" s="447" customFormat="1" ht="14.25" customHeight="1" x14ac:dyDescent="0.2">
      <c r="A18" s="453"/>
      <c r="B18" s="454"/>
      <c r="C18" s="851" t="s">
        <v>293</v>
      </c>
      <c r="D18" s="455"/>
      <c r="E18" s="445">
        <v>6</v>
      </c>
      <c r="F18" s="445">
        <v>5</v>
      </c>
      <c r="G18" s="445">
        <v>2</v>
      </c>
      <c r="H18" s="445">
        <v>17</v>
      </c>
      <c r="I18" s="445">
        <v>13</v>
      </c>
      <c r="J18" s="445">
        <v>13</v>
      </c>
      <c r="K18" s="445">
        <v>30</v>
      </c>
      <c r="L18" s="445">
        <v>10</v>
      </c>
      <c r="M18" s="445">
        <v>15</v>
      </c>
      <c r="N18" s="445">
        <v>11</v>
      </c>
      <c r="O18" s="445">
        <v>8</v>
      </c>
      <c r="P18" s="445">
        <v>7</v>
      </c>
      <c r="Q18" s="445">
        <v>13</v>
      </c>
      <c r="R18" s="450"/>
      <c r="S18" s="428"/>
    </row>
    <row r="19" spans="1:19" s="459" customFormat="1" ht="14.25" customHeight="1" x14ac:dyDescent="0.2">
      <c r="A19" s="456"/>
      <c r="B19" s="457"/>
      <c r="C19" s="851" t="s">
        <v>294</v>
      </c>
      <c r="D19" s="897"/>
      <c r="E19" s="458">
        <v>206</v>
      </c>
      <c r="F19" s="458">
        <v>6973</v>
      </c>
      <c r="G19" s="458">
        <v>14317</v>
      </c>
      <c r="H19" s="458">
        <v>39593</v>
      </c>
      <c r="I19" s="458">
        <v>38630</v>
      </c>
      <c r="J19" s="458">
        <v>58659</v>
      </c>
      <c r="K19" s="458">
        <v>53317</v>
      </c>
      <c r="L19" s="458">
        <v>219060</v>
      </c>
      <c r="M19" s="458">
        <v>87958</v>
      </c>
      <c r="N19" s="458">
        <v>93774</v>
      </c>
      <c r="O19" s="458">
        <v>4240</v>
      </c>
      <c r="P19" s="458">
        <v>20250</v>
      </c>
      <c r="Q19" s="458">
        <v>87552</v>
      </c>
      <c r="R19" s="450"/>
      <c r="S19" s="428"/>
    </row>
    <row r="20" spans="1:19" ht="9.75" customHeight="1" x14ac:dyDescent="0.2">
      <c r="A20" s="370"/>
      <c r="B20" s="432"/>
      <c r="C20" s="1513" t="s">
        <v>125</v>
      </c>
      <c r="D20" s="1513"/>
      <c r="E20" s="899" t="s">
        <v>9</v>
      </c>
      <c r="F20" s="899" t="s">
        <v>9</v>
      </c>
      <c r="G20" s="899" t="s">
        <v>9</v>
      </c>
      <c r="H20" s="899" t="s">
        <v>9</v>
      </c>
      <c r="I20" s="899" t="s">
        <v>9</v>
      </c>
      <c r="J20" s="899" t="s">
        <v>9</v>
      </c>
      <c r="K20" s="899" t="s">
        <v>9</v>
      </c>
      <c r="L20" s="899" t="s">
        <v>9</v>
      </c>
      <c r="M20" s="899" t="s">
        <v>9</v>
      </c>
      <c r="N20" s="899" t="s">
        <v>9</v>
      </c>
      <c r="O20" s="899" t="s">
        <v>9</v>
      </c>
      <c r="P20" s="899">
        <v>421</v>
      </c>
      <c r="Q20" s="899" t="s">
        <v>9</v>
      </c>
      <c r="R20" s="450"/>
      <c r="S20" s="428"/>
    </row>
    <row r="21" spans="1:19" ht="9.75" customHeight="1" x14ac:dyDescent="0.2">
      <c r="A21" s="370"/>
      <c r="B21" s="432"/>
      <c r="C21" s="1513" t="s">
        <v>124</v>
      </c>
      <c r="D21" s="1513"/>
      <c r="E21" s="899" t="s">
        <v>9</v>
      </c>
      <c r="F21" s="899" t="s">
        <v>9</v>
      </c>
      <c r="G21" s="899" t="s">
        <v>9</v>
      </c>
      <c r="H21" s="899" t="s">
        <v>9</v>
      </c>
      <c r="I21" s="899" t="s">
        <v>9</v>
      </c>
      <c r="J21" s="899" t="s">
        <v>9</v>
      </c>
      <c r="K21" s="899" t="s">
        <v>9</v>
      </c>
      <c r="L21" s="899" t="s">
        <v>9</v>
      </c>
      <c r="M21" s="899" t="s">
        <v>9</v>
      </c>
      <c r="N21" s="899" t="s">
        <v>9</v>
      </c>
      <c r="O21" s="899" t="s">
        <v>9</v>
      </c>
      <c r="P21" s="899" t="s">
        <v>9</v>
      </c>
      <c r="Q21" s="899" t="s">
        <v>9</v>
      </c>
      <c r="R21" s="487"/>
      <c r="S21" s="380"/>
    </row>
    <row r="22" spans="1:19" ht="9.75" customHeight="1" x14ac:dyDescent="0.2">
      <c r="A22" s="370"/>
      <c r="B22" s="432"/>
      <c r="C22" s="1513" t="s">
        <v>123</v>
      </c>
      <c r="D22" s="1513"/>
      <c r="E22" s="899">
        <v>184</v>
      </c>
      <c r="F22" s="899">
        <v>4</v>
      </c>
      <c r="G22" s="1029" t="s">
        <v>9</v>
      </c>
      <c r="H22" s="899">
        <v>36545</v>
      </c>
      <c r="I22" s="899">
        <v>30619</v>
      </c>
      <c r="J22" s="899">
        <v>51938</v>
      </c>
      <c r="K22" s="899">
        <v>19123</v>
      </c>
      <c r="L22" s="899">
        <v>6452</v>
      </c>
      <c r="M22" s="899">
        <v>43732</v>
      </c>
      <c r="N22" s="899">
        <v>3355</v>
      </c>
      <c r="O22" s="899">
        <v>831</v>
      </c>
      <c r="P22" s="899" t="s">
        <v>9</v>
      </c>
      <c r="Q22" s="899">
        <v>243</v>
      </c>
      <c r="R22" s="487"/>
      <c r="S22" s="380"/>
    </row>
    <row r="23" spans="1:19" ht="9.75" customHeight="1" x14ac:dyDescent="0.2">
      <c r="A23" s="370"/>
      <c r="B23" s="432"/>
      <c r="C23" s="1513" t="s">
        <v>122</v>
      </c>
      <c r="D23" s="1513"/>
      <c r="E23" s="899" t="s">
        <v>9</v>
      </c>
      <c r="F23" s="899" t="s">
        <v>9</v>
      </c>
      <c r="G23" s="899" t="s">
        <v>9</v>
      </c>
      <c r="H23" s="899" t="s">
        <v>9</v>
      </c>
      <c r="I23" s="899" t="s">
        <v>9</v>
      </c>
      <c r="J23" s="899" t="s">
        <v>9</v>
      </c>
      <c r="K23" s="899" t="s">
        <v>9</v>
      </c>
      <c r="L23" s="899" t="s">
        <v>9</v>
      </c>
      <c r="M23" s="899" t="s">
        <v>9</v>
      </c>
      <c r="N23" s="899" t="s">
        <v>9</v>
      </c>
      <c r="O23" s="899" t="s">
        <v>9</v>
      </c>
      <c r="P23" s="899" t="s">
        <v>9</v>
      </c>
      <c r="Q23" s="899" t="s">
        <v>9</v>
      </c>
      <c r="R23" s="487"/>
      <c r="S23" s="380"/>
    </row>
    <row r="24" spans="1:19" ht="9.75" customHeight="1" x14ac:dyDescent="0.2">
      <c r="A24" s="370"/>
      <c r="B24" s="432"/>
      <c r="C24" s="1513" t="s">
        <v>121</v>
      </c>
      <c r="D24" s="1513"/>
      <c r="E24" s="899" t="s">
        <v>9</v>
      </c>
      <c r="F24" s="899" t="s">
        <v>9</v>
      </c>
      <c r="G24" s="899" t="s">
        <v>9</v>
      </c>
      <c r="H24" s="899">
        <v>344</v>
      </c>
      <c r="I24" s="899" t="s">
        <v>9</v>
      </c>
      <c r="J24" s="899">
        <v>34</v>
      </c>
      <c r="K24" s="899" t="s">
        <v>9</v>
      </c>
      <c r="L24" s="899" t="s">
        <v>9</v>
      </c>
      <c r="M24" s="899" t="s">
        <v>9</v>
      </c>
      <c r="N24" s="899" t="s">
        <v>9</v>
      </c>
      <c r="O24" s="899" t="s">
        <v>9</v>
      </c>
      <c r="P24" s="899" t="s">
        <v>9</v>
      </c>
      <c r="Q24" s="899" t="s">
        <v>9</v>
      </c>
      <c r="R24" s="487"/>
      <c r="S24" s="380"/>
    </row>
    <row r="25" spans="1:19" ht="9.75" customHeight="1" x14ac:dyDescent="0.2">
      <c r="A25" s="370"/>
      <c r="B25" s="432"/>
      <c r="C25" s="1513" t="s">
        <v>120</v>
      </c>
      <c r="D25" s="1513"/>
      <c r="E25" s="899" t="s">
        <v>9</v>
      </c>
      <c r="F25" s="899" t="s">
        <v>9</v>
      </c>
      <c r="G25" s="899" t="s">
        <v>9</v>
      </c>
      <c r="H25" s="899" t="s">
        <v>9</v>
      </c>
      <c r="I25" s="899" t="s">
        <v>9</v>
      </c>
      <c r="J25" s="899" t="s">
        <v>9</v>
      </c>
      <c r="K25" s="899" t="s">
        <v>9</v>
      </c>
      <c r="L25" s="899">
        <v>101988</v>
      </c>
      <c r="M25" s="899" t="s">
        <v>9</v>
      </c>
      <c r="N25" s="899" t="s">
        <v>9</v>
      </c>
      <c r="O25" s="899" t="s">
        <v>9</v>
      </c>
      <c r="P25" s="899" t="s">
        <v>9</v>
      </c>
      <c r="Q25" s="899" t="s">
        <v>9</v>
      </c>
      <c r="R25" s="487"/>
      <c r="S25" s="380"/>
    </row>
    <row r="26" spans="1:19" ht="9.75" customHeight="1" x14ac:dyDescent="0.2">
      <c r="A26" s="370"/>
      <c r="B26" s="432"/>
      <c r="C26" s="1513" t="s">
        <v>119</v>
      </c>
      <c r="D26" s="1513"/>
      <c r="E26" s="899" t="s">
        <v>9</v>
      </c>
      <c r="F26" s="899" t="s">
        <v>9</v>
      </c>
      <c r="G26" s="899">
        <v>14317</v>
      </c>
      <c r="H26" s="899">
        <v>1705</v>
      </c>
      <c r="I26" s="899">
        <v>7488</v>
      </c>
      <c r="J26" s="899">
        <v>4442</v>
      </c>
      <c r="K26" s="899">
        <v>6673</v>
      </c>
      <c r="L26" s="899">
        <v>4125</v>
      </c>
      <c r="M26" s="899">
        <v>3787</v>
      </c>
      <c r="N26" s="899" t="s">
        <v>9</v>
      </c>
      <c r="O26" s="899">
        <v>3340</v>
      </c>
      <c r="P26" s="899" t="s">
        <v>9</v>
      </c>
      <c r="Q26" s="899">
        <v>9554</v>
      </c>
      <c r="R26" s="487"/>
      <c r="S26" s="380"/>
    </row>
    <row r="27" spans="1:19" ht="9.75" customHeight="1" x14ac:dyDescent="0.2">
      <c r="A27" s="370"/>
      <c r="B27" s="432"/>
      <c r="C27" s="1513" t="s">
        <v>118</v>
      </c>
      <c r="D27" s="1513"/>
      <c r="E27" s="899" t="s">
        <v>9</v>
      </c>
      <c r="F27" s="899">
        <v>1169</v>
      </c>
      <c r="G27" s="899" t="s">
        <v>9</v>
      </c>
      <c r="H27" s="899">
        <v>95</v>
      </c>
      <c r="I27" s="899">
        <v>507</v>
      </c>
      <c r="J27" s="899">
        <v>220</v>
      </c>
      <c r="K27" s="899">
        <v>5858</v>
      </c>
      <c r="L27" s="899">
        <v>11081</v>
      </c>
      <c r="M27" s="899">
        <v>1822</v>
      </c>
      <c r="N27" s="899">
        <v>91</v>
      </c>
      <c r="O27" s="899">
        <v>69</v>
      </c>
      <c r="P27" s="899" t="s">
        <v>9</v>
      </c>
      <c r="Q27" s="899">
        <v>2108</v>
      </c>
      <c r="R27" s="487"/>
      <c r="S27" s="380"/>
    </row>
    <row r="28" spans="1:19" ht="9.75" customHeight="1" x14ac:dyDescent="0.2">
      <c r="A28" s="370"/>
      <c r="B28" s="432"/>
      <c r="C28" s="1513" t="s">
        <v>117</v>
      </c>
      <c r="D28" s="1513"/>
      <c r="E28" s="899" t="s">
        <v>9</v>
      </c>
      <c r="F28" s="899" t="s">
        <v>9</v>
      </c>
      <c r="G28" s="899" t="s">
        <v>9</v>
      </c>
      <c r="H28" s="899" t="s">
        <v>9</v>
      </c>
      <c r="I28" s="899" t="s">
        <v>9</v>
      </c>
      <c r="J28" s="899" t="s">
        <v>9</v>
      </c>
      <c r="K28" s="899">
        <v>26</v>
      </c>
      <c r="L28" s="899">
        <v>64</v>
      </c>
      <c r="M28" s="899">
        <v>29983</v>
      </c>
      <c r="N28" s="899">
        <v>29047</v>
      </c>
      <c r="O28" s="899" t="s">
        <v>9</v>
      </c>
      <c r="P28" s="899">
        <v>18748</v>
      </c>
      <c r="Q28" s="899">
        <v>52850</v>
      </c>
      <c r="R28" s="487"/>
      <c r="S28" s="380"/>
    </row>
    <row r="29" spans="1:19" ht="9.75" customHeight="1" x14ac:dyDescent="0.2">
      <c r="A29" s="370"/>
      <c r="B29" s="432"/>
      <c r="C29" s="1513" t="s">
        <v>116</v>
      </c>
      <c r="D29" s="1513"/>
      <c r="E29" s="899" t="s">
        <v>9</v>
      </c>
      <c r="F29" s="899" t="s">
        <v>9</v>
      </c>
      <c r="G29" s="899" t="s">
        <v>9</v>
      </c>
      <c r="H29" s="899" t="s">
        <v>9</v>
      </c>
      <c r="I29" s="899" t="s">
        <v>9</v>
      </c>
      <c r="J29" s="899" t="s">
        <v>9</v>
      </c>
      <c r="K29" s="899" t="s">
        <v>9</v>
      </c>
      <c r="L29" s="899" t="s">
        <v>9</v>
      </c>
      <c r="M29" s="899">
        <v>8634</v>
      </c>
      <c r="N29" s="899" t="s">
        <v>9</v>
      </c>
      <c r="O29" s="899" t="s">
        <v>9</v>
      </c>
      <c r="P29" s="899">
        <v>975</v>
      </c>
      <c r="Q29" s="899" t="s">
        <v>9</v>
      </c>
      <c r="R29" s="487"/>
      <c r="S29" s="380"/>
    </row>
    <row r="30" spans="1:19" ht="9.75" customHeight="1" x14ac:dyDescent="0.2">
      <c r="A30" s="370"/>
      <c r="B30" s="432"/>
      <c r="C30" s="1513" t="s">
        <v>115</v>
      </c>
      <c r="D30" s="1513"/>
      <c r="E30" s="899">
        <v>22</v>
      </c>
      <c r="F30" s="899">
        <v>5800</v>
      </c>
      <c r="G30" s="899" t="s">
        <v>9</v>
      </c>
      <c r="H30" s="899" t="s">
        <v>9</v>
      </c>
      <c r="I30" s="899" t="s">
        <v>9</v>
      </c>
      <c r="J30" s="899" t="s">
        <v>9</v>
      </c>
      <c r="K30" s="899" t="s">
        <v>9</v>
      </c>
      <c r="L30" s="899" t="s">
        <v>9</v>
      </c>
      <c r="M30" s="899" t="s">
        <v>9</v>
      </c>
      <c r="N30" s="899" t="s">
        <v>9</v>
      </c>
      <c r="O30" s="899" t="s">
        <v>9</v>
      </c>
      <c r="P30" s="899">
        <v>100</v>
      </c>
      <c r="Q30" s="899">
        <v>1730</v>
      </c>
      <c r="R30" s="487"/>
      <c r="S30" s="380"/>
    </row>
    <row r="31" spans="1:19" ht="9.75" customHeight="1" x14ac:dyDescent="0.2">
      <c r="A31" s="370"/>
      <c r="B31" s="432"/>
      <c r="C31" s="1538" t="s">
        <v>425</v>
      </c>
      <c r="D31" s="1538"/>
      <c r="E31" s="899" t="s">
        <v>9</v>
      </c>
      <c r="F31" s="899" t="s">
        <v>9</v>
      </c>
      <c r="G31" s="899" t="s">
        <v>9</v>
      </c>
      <c r="H31" s="899" t="s">
        <v>9</v>
      </c>
      <c r="I31" s="899" t="s">
        <v>9</v>
      </c>
      <c r="J31" s="899" t="s">
        <v>9</v>
      </c>
      <c r="K31" s="899" t="s">
        <v>9</v>
      </c>
      <c r="L31" s="899" t="s">
        <v>9</v>
      </c>
      <c r="M31" s="899" t="s">
        <v>9</v>
      </c>
      <c r="N31" s="899" t="s">
        <v>9</v>
      </c>
      <c r="O31" s="899" t="s">
        <v>9</v>
      </c>
      <c r="P31" s="899" t="s">
        <v>9</v>
      </c>
      <c r="Q31" s="899" t="s">
        <v>9</v>
      </c>
      <c r="R31" s="460"/>
      <c r="S31" s="380"/>
    </row>
    <row r="32" spans="1:19" ht="9.75" customHeight="1" x14ac:dyDescent="0.2">
      <c r="A32" s="370"/>
      <c r="B32" s="432"/>
      <c r="C32" s="1513" t="s">
        <v>114</v>
      </c>
      <c r="D32" s="1513"/>
      <c r="E32" s="899" t="s">
        <v>9</v>
      </c>
      <c r="F32" s="899" t="s">
        <v>9</v>
      </c>
      <c r="G32" s="899" t="s">
        <v>9</v>
      </c>
      <c r="H32" s="899" t="s">
        <v>9</v>
      </c>
      <c r="I32" s="899" t="s">
        <v>9</v>
      </c>
      <c r="J32" s="899">
        <v>1493</v>
      </c>
      <c r="K32" s="899" t="s">
        <v>9</v>
      </c>
      <c r="L32" s="899" t="s">
        <v>9</v>
      </c>
      <c r="M32" s="899" t="s">
        <v>9</v>
      </c>
      <c r="N32" s="899" t="s">
        <v>9</v>
      </c>
      <c r="O32" s="899" t="s">
        <v>9</v>
      </c>
      <c r="P32" s="899" t="s">
        <v>9</v>
      </c>
      <c r="Q32" s="899" t="s">
        <v>9</v>
      </c>
      <c r="R32" s="460"/>
      <c r="S32" s="380"/>
    </row>
    <row r="33" spans="1:19" ht="9.75" customHeight="1" x14ac:dyDescent="0.2">
      <c r="A33" s="370"/>
      <c r="B33" s="432"/>
      <c r="C33" s="1513" t="s">
        <v>113</v>
      </c>
      <c r="D33" s="1513"/>
      <c r="E33" s="899" t="s">
        <v>9</v>
      </c>
      <c r="F33" s="899" t="s">
        <v>9</v>
      </c>
      <c r="G33" s="899" t="s">
        <v>9</v>
      </c>
      <c r="H33" s="899" t="s">
        <v>9</v>
      </c>
      <c r="I33" s="899" t="s">
        <v>9</v>
      </c>
      <c r="J33" s="899">
        <v>322</v>
      </c>
      <c r="K33" s="899" t="s">
        <v>9</v>
      </c>
      <c r="L33" s="899" t="s">
        <v>9</v>
      </c>
      <c r="M33" s="899" t="s">
        <v>9</v>
      </c>
      <c r="N33" s="899" t="s">
        <v>9</v>
      </c>
      <c r="O33" s="899" t="s">
        <v>9</v>
      </c>
      <c r="P33" s="899" t="s">
        <v>9</v>
      </c>
      <c r="Q33" s="899">
        <v>21067</v>
      </c>
      <c r="R33" s="460"/>
      <c r="S33" s="380"/>
    </row>
    <row r="34" spans="1:19" ht="9.75" customHeight="1" x14ac:dyDescent="0.2">
      <c r="A34" s="370">
        <v>4661</v>
      </c>
      <c r="B34" s="432"/>
      <c r="C34" s="1541" t="s">
        <v>112</v>
      </c>
      <c r="D34" s="1541"/>
      <c r="E34" s="899" t="s">
        <v>9</v>
      </c>
      <c r="F34" s="899" t="s">
        <v>9</v>
      </c>
      <c r="G34" s="899" t="s">
        <v>9</v>
      </c>
      <c r="H34" s="899" t="s">
        <v>9</v>
      </c>
      <c r="I34" s="899" t="s">
        <v>9</v>
      </c>
      <c r="J34" s="899" t="s">
        <v>9</v>
      </c>
      <c r="K34" s="899" t="s">
        <v>9</v>
      </c>
      <c r="L34" s="899" t="s">
        <v>9</v>
      </c>
      <c r="M34" s="899" t="s">
        <v>9</v>
      </c>
      <c r="N34" s="899" t="s">
        <v>9</v>
      </c>
      <c r="O34" s="899" t="s">
        <v>9</v>
      </c>
      <c r="P34" s="899" t="s">
        <v>9</v>
      </c>
      <c r="Q34" s="899" t="s">
        <v>9</v>
      </c>
      <c r="R34" s="460"/>
      <c r="S34" s="380"/>
    </row>
    <row r="35" spans="1:19" ht="9.75" customHeight="1" x14ac:dyDescent="0.2">
      <c r="A35" s="370"/>
      <c r="B35" s="432"/>
      <c r="C35" s="1513" t="s">
        <v>111</v>
      </c>
      <c r="D35" s="1513"/>
      <c r="E35" s="899" t="s">
        <v>9</v>
      </c>
      <c r="F35" s="899" t="s">
        <v>9</v>
      </c>
      <c r="G35" s="899" t="s">
        <v>9</v>
      </c>
      <c r="H35" s="899" t="s">
        <v>9</v>
      </c>
      <c r="I35" s="899">
        <v>16</v>
      </c>
      <c r="J35" s="899">
        <v>88</v>
      </c>
      <c r="K35" s="899" t="s">
        <v>9</v>
      </c>
      <c r="L35" s="899" t="s">
        <v>9</v>
      </c>
      <c r="M35" s="899" t="s">
        <v>9</v>
      </c>
      <c r="N35" s="899" t="s">
        <v>9</v>
      </c>
      <c r="O35" s="899" t="s">
        <v>9</v>
      </c>
      <c r="P35" s="899" t="s">
        <v>9</v>
      </c>
      <c r="Q35" s="899" t="s">
        <v>9</v>
      </c>
      <c r="R35" s="460"/>
      <c r="S35" s="380"/>
    </row>
    <row r="36" spans="1:19" ht="9.75" customHeight="1" x14ac:dyDescent="0.2">
      <c r="A36" s="370"/>
      <c r="B36" s="432"/>
      <c r="C36" s="1513" t="s">
        <v>110</v>
      </c>
      <c r="D36" s="1513"/>
      <c r="E36" s="899" t="s">
        <v>9</v>
      </c>
      <c r="F36" s="899" t="s">
        <v>9</v>
      </c>
      <c r="G36" s="899" t="s">
        <v>9</v>
      </c>
      <c r="H36" s="899">
        <v>904</v>
      </c>
      <c r="I36" s="899" t="s">
        <v>9</v>
      </c>
      <c r="J36" s="899" t="s">
        <v>9</v>
      </c>
      <c r="K36" s="899">
        <v>21637</v>
      </c>
      <c r="L36" s="899">
        <v>1693</v>
      </c>
      <c r="M36" s="899" t="s">
        <v>9</v>
      </c>
      <c r="N36" s="899">
        <v>61281</v>
      </c>
      <c r="O36" s="899" t="s">
        <v>9</v>
      </c>
      <c r="P36" s="899" t="s">
        <v>9</v>
      </c>
      <c r="Q36" s="899" t="s">
        <v>9</v>
      </c>
      <c r="R36" s="460"/>
      <c r="S36" s="380"/>
    </row>
    <row r="37" spans="1:19" ht="9.75" customHeight="1" x14ac:dyDescent="0.2">
      <c r="A37" s="370"/>
      <c r="B37" s="432"/>
      <c r="C37" s="1513" t="s">
        <v>281</v>
      </c>
      <c r="D37" s="1513"/>
      <c r="E37" s="899" t="s">
        <v>9</v>
      </c>
      <c r="F37" s="899" t="s">
        <v>9</v>
      </c>
      <c r="G37" s="899" t="s">
        <v>9</v>
      </c>
      <c r="H37" s="899" t="s">
        <v>9</v>
      </c>
      <c r="I37" s="899" t="s">
        <v>9</v>
      </c>
      <c r="J37" s="899">
        <v>122</v>
      </c>
      <c r="K37" s="899" t="s">
        <v>9</v>
      </c>
      <c r="L37" s="899" t="s">
        <v>9</v>
      </c>
      <c r="M37" s="899" t="s">
        <v>9</v>
      </c>
      <c r="N37" s="899" t="s">
        <v>9</v>
      </c>
      <c r="O37" s="899" t="s">
        <v>9</v>
      </c>
      <c r="P37" s="899">
        <v>6</v>
      </c>
      <c r="Q37" s="899" t="s">
        <v>9</v>
      </c>
      <c r="R37" s="487"/>
      <c r="S37" s="380"/>
    </row>
    <row r="38" spans="1:19" ht="9.75" customHeight="1" x14ac:dyDescent="0.2">
      <c r="A38" s="370"/>
      <c r="B38" s="432"/>
      <c r="C38" s="1513" t="s">
        <v>109</v>
      </c>
      <c r="D38" s="1513"/>
      <c r="E38" s="899" t="s">
        <v>9</v>
      </c>
      <c r="F38" s="899" t="s">
        <v>9</v>
      </c>
      <c r="G38" s="899" t="s">
        <v>9</v>
      </c>
      <c r="H38" s="899" t="s">
        <v>9</v>
      </c>
      <c r="I38" s="899" t="s">
        <v>9</v>
      </c>
      <c r="J38" s="899" t="s">
        <v>9</v>
      </c>
      <c r="K38" s="899" t="s">
        <v>9</v>
      </c>
      <c r="L38" s="899" t="s">
        <v>9</v>
      </c>
      <c r="M38" s="899" t="s">
        <v>9</v>
      </c>
      <c r="N38" s="899" t="s">
        <v>9</v>
      </c>
      <c r="O38" s="899" t="s">
        <v>9</v>
      </c>
      <c r="P38" s="899" t="s">
        <v>9</v>
      </c>
      <c r="Q38" s="899" t="s">
        <v>9</v>
      </c>
      <c r="R38" s="487"/>
      <c r="S38" s="380"/>
    </row>
    <row r="39" spans="1:19" ht="9.75" customHeight="1" x14ac:dyDescent="0.2">
      <c r="A39" s="370"/>
      <c r="B39" s="432"/>
      <c r="C39" s="1513" t="s">
        <v>108</v>
      </c>
      <c r="D39" s="1513"/>
      <c r="E39" s="899" t="s">
        <v>9</v>
      </c>
      <c r="F39" s="899" t="s">
        <v>9</v>
      </c>
      <c r="G39" s="899" t="s">
        <v>9</v>
      </c>
      <c r="H39" s="899" t="s">
        <v>9</v>
      </c>
      <c r="I39" s="899" t="s">
        <v>9</v>
      </c>
      <c r="J39" s="899" t="s">
        <v>9</v>
      </c>
      <c r="K39" s="899" t="s">
        <v>9</v>
      </c>
      <c r="L39" s="899" t="s">
        <v>9</v>
      </c>
      <c r="M39" s="899" t="s">
        <v>9</v>
      </c>
      <c r="N39" s="899" t="s">
        <v>9</v>
      </c>
      <c r="O39" s="899" t="s">
        <v>9</v>
      </c>
      <c r="P39" s="899" t="s">
        <v>9</v>
      </c>
      <c r="Q39" s="899" t="s">
        <v>9</v>
      </c>
      <c r="R39" s="487"/>
      <c r="S39" s="380"/>
    </row>
    <row r="40" spans="1:19" s="451" customFormat="1" ht="9.75" customHeight="1" x14ac:dyDescent="0.2">
      <c r="A40" s="448"/>
      <c r="B40" s="449"/>
      <c r="C40" s="1513" t="s">
        <v>107</v>
      </c>
      <c r="D40" s="1513"/>
      <c r="E40" s="899" t="s">
        <v>9</v>
      </c>
      <c r="F40" s="899" t="s">
        <v>9</v>
      </c>
      <c r="G40" s="899" t="s">
        <v>9</v>
      </c>
      <c r="H40" s="899" t="s">
        <v>9</v>
      </c>
      <c r="I40" s="899" t="s">
        <v>9</v>
      </c>
      <c r="J40" s="899" t="s">
        <v>9</v>
      </c>
      <c r="K40" s="899" t="s">
        <v>9</v>
      </c>
      <c r="L40" s="899" t="s">
        <v>9</v>
      </c>
      <c r="M40" s="899" t="s">
        <v>9</v>
      </c>
      <c r="N40" s="899" t="s">
        <v>9</v>
      </c>
      <c r="O40" s="899" t="s">
        <v>9</v>
      </c>
      <c r="P40" s="899" t="s">
        <v>9</v>
      </c>
      <c r="Q40" s="899" t="s">
        <v>9</v>
      </c>
      <c r="R40" s="487"/>
      <c r="S40" s="428"/>
    </row>
    <row r="41" spans="1:19" s="451" customFormat="1" ht="9.75" customHeight="1" x14ac:dyDescent="0.2">
      <c r="A41" s="448"/>
      <c r="B41" s="449"/>
      <c r="C41" s="1514" t="s">
        <v>106</v>
      </c>
      <c r="D41" s="1514"/>
      <c r="E41" s="899" t="s">
        <v>9</v>
      </c>
      <c r="F41" s="899" t="s">
        <v>9</v>
      </c>
      <c r="G41" s="899" t="s">
        <v>9</v>
      </c>
      <c r="H41" s="899" t="s">
        <v>9</v>
      </c>
      <c r="I41" s="899" t="s">
        <v>9</v>
      </c>
      <c r="J41" s="899" t="s">
        <v>9</v>
      </c>
      <c r="K41" s="899" t="s">
        <v>9</v>
      </c>
      <c r="L41" s="899">
        <v>93657</v>
      </c>
      <c r="M41" s="899" t="s">
        <v>9</v>
      </c>
      <c r="N41" s="899" t="s">
        <v>9</v>
      </c>
      <c r="O41" s="899" t="s">
        <v>9</v>
      </c>
      <c r="P41" s="899" t="s">
        <v>9</v>
      </c>
      <c r="Q41" s="899" t="s">
        <v>9</v>
      </c>
      <c r="R41" s="487"/>
      <c r="S41" s="428"/>
    </row>
    <row r="42" spans="1:19" s="384" customFormat="1" ht="30" customHeight="1" x14ac:dyDescent="0.2">
      <c r="A42" s="382"/>
      <c r="B42" s="529"/>
      <c r="C42" s="1515" t="s">
        <v>471</v>
      </c>
      <c r="D42" s="1515"/>
      <c r="E42" s="1515"/>
      <c r="F42" s="1515"/>
      <c r="G42" s="1515"/>
      <c r="H42" s="1515"/>
      <c r="I42" s="1515"/>
      <c r="J42" s="1515"/>
      <c r="K42" s="1515"/>
      <c r="L42" s="1515"/>
      <c r="M42" s="1515"/>
      <c r="N42" s="1515"/>
      <c r="O42" s="1515"/>
      <c r="P42" s="1515"/>
      <c r="Q42" s="1515"/>
      <c r="R42" s="583"/>
      <c r="S42" s="383"/>
    </row>
    <row r="43" spans="1:19" ht="13.5" customHeight="1" x14ac:dyDescent="0.2">
      <c r="A43" s="370"/>
      <c r="B43" s="432"/>
      <c r="C43" s="1523" t="s">
        <v>176</v>
      </c>
      <c r="D43" s="1524"/>
      <c r="E43" s="1524"/>
      <c r="F43" s="1524"/>
      <c r="G43" s="1524"/>
      <c r="H43" s="1524"/>
      <c r="I43" s="1524"/>
      <c r="J43" s="1524"/>
      <c r="K43" s="1524"/>
      <c r="L43" s="1524"/>
      <c r="M43" s="1524"/>
      <c r="N43" s="1524"/>
      <c r="O43" s="1524"/>
      <c r="P43" s="1524"/>
      <c r="Q43" s="1525"/>
      <c r="R43" s="380"/>
      <c r="S43" s="380"/>
    </row>
    <row r="44" spans="1:19" s="475" customFormat="1" ht="2.25" customHeight="1" x14ac:dyDescent="0.2">
      <c r="A44" s="472"/>
      <c r="B44" s="473"/>
      <c r="C44" s="1539" t="s">
        <v>77</v>
      </c>
      <c r="D44" s="1539"/>
      <c r="E44" s="777"/>
      <c r="F44" s="777"/>
      <c r="G44" s="777"/>
      <c r="H44" s="777"/>
      <c r="I44" s="777"/>
      <c r="J44" s="777"/>
      <c r="K44" s="777"/>
      <c r="L44" s="777"/>
      <c r="M44" s="777"/>
      <c r="N44" s="777"/>
      <c r="O44" s="777"/>
      <c r="P44" s="777"/>
      <c r="Q44" s="777"/>
      <c r="R44" s="410"/>
      <c r="S44" s="410"/>
    </row>
    <row r="45" spans="1:19" ht="11.25" customHeight="1" x14ac:dyDescent="0.2">
      <c r="A45" s="370"/>
      <c r="B45" s="432"/>
      <c r="C45" s="1540"/>
      <c r="D45" s="1540"/>
      <c r="E45" s="726">
        <v>2005</v>
      </c>
      <c r="F45" s="858">
        <v>2006</v>
      </c>
      <c r="G45" s="858">
        <v>2007</v>
      </c>
      <c r="H45" s="726">
        <v>2008</v>
      </c>
      <c r="I45" s="858">
        <v>2009</v>
      </c>
      <c r="J45" s="858">
        <v>2010</v>
      </c>
      <c r="K45" s="726">
        <v>2011</v>
      </c>
      <c r="L45" s="858">
        <v>2012</v>
      </c>
      <c r="M45" s="858">
        <v>2013</v>
      </c>
      <c r="N45" s="726">
        <v>2014</v>
      </c>
      <c r="O45" s="858">
        <v>2015</v>
      </c>
      <c r="P45" s="858">
        <v>2016</v>
      </c>
      <c r="Q45" s="726">
        <v>2017</v>
      </c>
      <c r="R45" s="487"/>
      <c r="S45" s="380"/>
    </row>
    <row r="46" spans="1:19" s="863" customFormat="1" ht="11.25" customHeight="1" x14ac:dyDescent="0.2">
      <c r="A46" s="859"/>
      <c r="B46" s="860"/>
      <c r="C46" s="1522" t="s">
        <v>67</v>
      </c>
      <c r="D46" s="1522"/>
      <c r="E46" s="864">
        <v>334</v>
      </c>
      <c r="F46" s="864">
        <v>396</v>
      </c>
      <c r="G46" s="864">
        <v>343</v>
      </c>
      <c r="H46" s="864">
        <v>441</v>
      </c>
      <c r="I46" s="864">
        <v>361</v>
      </c>
      <c r="J46" s="864">
        <v>352</v>
      </c>
      <c r="K46" s="864">
        <v>200</v>
      </c>
      <c r="L46" s="864">
        <v>107</v>
      </c>
      <c r="M46" s="864">
        <v>106</v>
      </c>
      <c r="N46" s="864">
        <v>174</v>
      </c>
      <c r="O46" s="864">
        <v>182</v>
      </c>
      <c r="P46" s="864">
        <v>210</v>
      </c>
      <c r="Q46" s="864">
        <v>310</v>
      </c>
      <c r="R46" s="861"/>
      <c r="S46" s="862"/>
    </row>
    <row r="47" spans="1:19" s="863" customFormat="1" ht="11.25" customHeight="1" x14ac:dyDescent="0.2">
      <c r="A47" s="859"/>
      <c r="B47" s="860"/>
      <c r="C47" s="1526" t="s">
        <v>400</v>
      </c>
      <c r="D47" s="1522"/>
      <c r="E47" s="864">
        <v>277</v>
      </c>
      <c r="F47" s="864">
        <v>258</v>
      </c>
      <c r="G47" s="864">
        <v>268</v>
      </c>
      <c r="H47" s="864">
        <v>304</v>
      </c>
      <c r="I47" s="864">
        <v>258</v>
      </c>
      <c r="J47" s="864">
        <v>234</v>
      </c>
      <c r="K47" s="864">
        <v>182</v>
      </c>
      <c r="L47" s="864">
        <v>93</v>
      </c>
      <c r="M47" s="864">
        <v>97</v>
      </c>
      <c r="N47" s="864">
        <v>161</v>
      </c>
      <c r="O47" s="864">
        <v>145</v>
      </c>
      <c r="P47" s="864">
        <v>175</v>
      </c>
      <c r="Q47" s="864">
        <v>226</v>
      </c>
      <c r="R47" s="861"/>
      <c r="S47" s="862"/>
    </row>
    <row r="48" spans="1:19" s="451" customFormat="1" ht="10.5" customHeight="1" x14ac:dyDescent="0.2">
      <c r="A48" s="448"/>
      <c r="B48" s="449"/>
      <c r="C48" s="857"/>
      <c r="D48" s="532" t="s">
        <v>239</v>
      </c>
      <c r="E48" s="899">
        <v>151</v>
      </c>
      <c r="F48" s="899">
        <v>153</v>
      </c>
      <c r="G48" s="899">
        <v>160</v>
      </c>
      <c r="H48" s="899">
        <v>172</v>
      </c>
      <c r="I48" s="899">
        <v>142</v>
      </c>
      <c r="J48" s="899">
        <v>141</v>
      </c>
      <c r="K48" s="899">
        <v>93</v>
      </c>
      <c r="L48" s="899">
        <v>36</v>
      </c>
      <c r="M48" s="899">
        <v>27</v>
      </c>
      <c r="N48" s="899">
        <v>49</v>
      </c>
      <c r="O48" s="899">
        <v>65</v>
      </c>
      <c r="P48" s="899">
        <v>69</v>
      </c>
      <c r="Q48" s="899">
        <v>91</v>
      </c>
      <c r="R48" s="487"/>
      <c r="S48" s="428"/>
    </row>
    <row r="49" spans="1:19" s="451" customFormat="1" ht="10.5" customHeight="1" x14ac:dyDescent="0.2">
      <c r="A49" s="448"/>
      <c r="B49" s="449"/>
      <c r="C49" s="857"/>
      <c r="D49" s="532" t="s">
        <v>240</v>
      </c>
      <c r="E49" s="899">
        <v>28</v>
      </c>
      <c r="F49" s="899">
        <v>26</v>
      </c>
      <c r="G49" s="899">
        <v>27</v>
      </c>
      <c r="H49" s="899">
        <v>27</v>
      </c>
      <c r="I49" s="899">
        <v>22</v>
      </c>
      <c r="J49" s="899">
        <v>25</v>
      </c>
      <c r="K49" s="899">
        <v>22</v>
      </c>
      <c r="L49" s="899">
        <v>9</v>
      </c>
      <c r="M49" s="899">
        <v>18</v>
      </c>
      <c r="N49" s="899">
        <v>23</v>
      </c>
      <c r="O49" s="899">
        <v>20</v>
      </c>
      <c r="P49" s="899">
        <v>19</v>
      </c>
      <c r="Q49" s="899">
        <v>21</v>
      </c>
      <c r="R49" s="487"/>
      <c r="S49" s="428"/>
    </row>
    <row r="50" spans="1:19" s="451" customFormat="1" ht="10.5" customHeight="1" x14ac:dyDescent="0.2">
      <c r="A50" s="448"/>
      <c r="B50" s="449"/>
      <c r="C50" s="857"/>
      <c r="D50" s="969" t="s">
        <v>241</v>
      </c>
      <c r="E50" s="899">
        <v>73</v>
      </c>
      <c r="F50" s="899">
        <v>65</v>
      </c>
      <c r="G50" s="899">
        <v>64</v>
      </c>
      <c r="H50" s="899">
        <v>97</v>
      </c>
      <c r="I50" s="899">
        <v>87</v>
      </c>
      <c r="J50" s="899">
        <v>64</v>
      </c>
      <c r="K50" s="899">
        <v>55</v>
      </c>
      <c r="L50" s="899">
        <v>40</v>
      </c>
      <c r="M50" s="899">
        <v>49</v>
      </c>
      <c r="N50" s="899">
        <v>80</v>
      </c>
      <c r="O50" s="899">
        <v>53</v>
      </c>
      <c r="P50" s="899">
        <v>58</v>
      </c>
      <c r="Q50" s="899">
        <v>96</v>
      </c>
      <c r="R50" s="487"/>
      <c r="S50" s="428"/>
    </row>
    <row r="51" spans="1:19" s="451" customFormat="1" ht="10.5" customHeight="1" x14ac:dyDescent="0.2">
      <c r="A51" s="448"/>
      <c r="B51" s="449"/>
      <c r="C51" s="857"/>
      <c r="D51" s="969" t="s">
        <v>243</v>
      </c>
      <c r="E51" s="899">
        <v>1</v>
      </c>
      <c r="F51" s="899" t="s">
        <v>9</v>
      </c>
      <c r="G51" s="899" t="s">
        <v>9</v>
      </c>
      <c r="H51" s="899" t="s">
        <v>9</v>
      </c>
      <c r="I51" s="899" t="s">
        <v>9</v>
      </c>
      <c r="J51" s="899" t="s">
        <v>9</v>
      </c>
      <c r="K51" s="899" t="s">
        <v>9</v>
      </c>
      <c r="L51" s="899" t="s">
        <v>9</v>
      </c>
      <c r="M51" s="899" t="s">
        <v>9</v>
      </c>
      <c r="N51" s="899" t="s">
        <v>9</v>
      </c>
      <c r="O51" s="899" t="s">
        <v>9</v>
      </c>
      <c r="P51" s="899" t="s">
        <v>9</v>
      </c>
      <c r="Q51" s="899" t="s">
        <v>9</v>
      </c>
      <c r="R51" s="487"/>
      <c r="S51" s="428"/>
    </row>
    <row r="52" spans="1:19" s="451" customFormat="1" ht="10.5" customHeight="1" x14ac:dyDescent="0.2">
      <c r="A52" s="448"/>
      <c r="B52" s="449"/>
      <c r="C52" s="857"/>
      <c r="D52" s="532" t="s">
        <v>242</v>
      </c>
      <c r="E52" s="900">
        <v>24</v>
      </c>
      <c r="F52" s="900">
        <v>14</v>
      </c>
      <c r="G52" s="900">
        <v>17</v>
      </c>
      <c r="H52" s="900">
        <v>8</v>
      </c>
      <c r="I52" s="900">
        <v>7</v>
      </c>
      <c r="J52" s="900">
        <v>4</v>
      </c>
      <c r="K52" s="900">
        <v>12</v>
      </c>
      <c r="L52" s="900">
        <v>8</v>
      </c>
      <c r="M52" s="900">
        <v>3</v>
      </c>
      <c r="N52" s="900">
        <v>9</v>
      </c>
      <c r="O52" s="900">
        <v>7</v>
      </c>
      <c r="P52" s="900">
        <v>29</v>
      </c>
      <c r="Q52" s="900">
        <v>18</v>
      </c>
      <c r="R52" s="487"/>
      <c r="S52" s="428"/>
    </row>
    <row r="53" spans="1:19" s="863" customFormat="1" ht="11.25" customHeight="1" x14ac:dyDescent="0.2">
      <c r="A53" s="859"/>
      <c r="B53" s="860"/>
      <c r="C53" s="1522" t="s">
        <v>401</v>
      </c>
      <c r="D53" s="1522"/>
      <c r="E53" s="864">
        <v>57</v>
      </c>
      <c r="F53" s="864">
        <v>138</v>
      </c>
      <c r="G53" s="864">
        <v>75</v>
      </c>
      <c r="H53" s="864">
        <v>137</v>
      </c>
      <c r="I53" s="864">
        <v>103</v>
      </c>
      <c r="J53" s="864">
        <v>118</v>
      </c>
      <c r="K53" s="864">
        <v>18</v>
      </c>
      <c r="L53" s="864">
        <v>14</v>
      </c>
      <c r="M53" s="864">
        <v>9</v>
      </c>
      <c r="N53" s="864">
        <v>13</v>
      </c>
      <c r="O53" s="864">
        <v>37</v>
      </c>
      <c r="P53" s="864">
        <v>35</v>
      </c>
      <c r="Q53" s="864">
        <v>84</v>
      </c>
      <c r="R53" s="861"/>
      <c r="S53" s="862"/>
    </row>
    <row r="54" spans="1:19" s="451" customFormat="1" ht="10.5" customHeight="1" x14ac:dyDescent="0.2">
      <c r="A54" s="448"/>
      <c r="B54" s="449"/>
      <c r="C54" s="968"/>
      <c r="D54" s="969" t="s">
        <v>466</v>
      </c>
      <c r="E54" s="899" t="s">
        <v>399</v>
      </c>
      <c r="F54" s="899" t="s">
        <v>9</v>
      </c>
      <c r="G54" s="899" t="s">
        <v>9</v>
      </c>
      <c r="H54" s="899" t="s">
        <v>9</v>
      </c>
      <c r="I54" s="899">
        <v>1</v>
      </c>
      <c r="J54" s="900" t="s">
        <v>9</v>
      </c>
      <c r="K54" s="900">
        <v>1</v>
      </c>
      <c r="L54" s="900">
        <v>1</v>
      </c>
      <c r="M54" s="900" t="s">
        <v>9</v>
      </c>
      <c r="N54" s="899" t="s">
        <v>9</v>
      </c>
      <c r="O54" s="899" t="s">
        <v>9</v>
      </c>
      <c r="P54" s="899" t="s">
        <v>9</v>
      </c>
      <c r="Q54" s="899" t="s">
        <v>9</v>
      </c>
      <c r="R54" s="487"/>
      <c r="S54" s="428"/>
    </row>
    <row r="55" spans="1:19" s="451" customFormat="1" ht="10.5" customHeight="1" x14ac:dyDescent="0.2">
      <c r="A55" s="448"/>
      <c r="B55" s="449"/>
      <c r="C55" s="857"/>
      <c r="D55" s="532" t="s">
        <v>244</v>
      </c>
      <c r="E55" s="900">
        <v>1</v>
      </c>
      <c r="F55" s="900">
        <v>1</v>
      </c>
      <c r="G55" s="900">
        <v>1</v>
      </c>
      <c r="H55" s="900" t="s">
        <v>9</v>
      </c>
      <c r="I55" s="900">
        <v>1</v>
      </c>
      <c r="J55" s="900">
        <v>2</v>
      </c>
      <c r="K55" s="900" t="s">
        <v>9</v>
      </c>
      <c r="L55" s="900">
        <v>1</v>
      </c>
      <c r="M55" s="900" t="s">
        <v>9</v>
      </c>
      <c r="N55" s="900" t="s">
        <v>9</v>
      </c>
      <c r="O55" s="900">
        <v>1</v>
      </c>
      <c r="P55" s="900" t="s">
        <v>9</v>
      </c>
      <c r="Q55" s="900" t="s">
        <v>9</v>
      </c>
      <c r="R55" s="487"/>
      <c r="S55" s="428"/>
    </row>
    <row r="56" spans="1:19" s="451" customFormat="1" ht="10.5" customHeight="1" x14ac:dyDescent="0.2">
      <c r="A56" s="448"/>
      <c r="B56" s="449"/>
      <c r="C56" s="857"/>
      <c r="D56" s="532" t="s">
        <v>245</v>
      </c>
      <c r="E56" s="900">
        <v>56</v>
      </c>
      <c r="F56" s="900">
        <v>137</v>
      </c>
      <c r="G56" s="900">
        <v>74</v>
      </c>
      <c r="H56" s="900">
        <v>137</v>
      </c>
      <c r="I56" s="900">
        <v>101</v>
      </c>
      <c r="J56" s="900">
        <v>116</v>
      </c>
      <c r="K56" s="900">
        <v>17</v>
      </c>
      <c r="L56" s="900">
        <v>12</v>
      </c>
      <c r="M56" s="900">
        <v>9</v>
      </c>
      <c r="N56" s="900">
        <v>13</v>
      </c>
      <c r="O56" s="900">
        <v>36</v>
      </c>
      <c r="P56" s="900">
        <v>35</v>
      </c>
      <c r="Q56" s="900">
        <v>84</v>
      </c>
      <c r="R56" s="487"/>
      <c r="S56" s="428"/>
    </row>
    <row r="57" spans="1:19" s="704" customFormat="1" ht="13.5" customHeight="1" x14ac:dyDescent="0.2">
      <c r="A57" s="701"/>
      <c r="B57" s="683"/>
      <c r="C57" s="461" t="s">
        <v>420</v>
      </c>
      <c r="D57" s="702"/>
      <c r="E57" s="434"/>
      <c r="F57" s="434"/>
      <c r="G57" s="462"/>
      <c r="H57" s="462"/>
      <c r="I57" s="1527"/>
      <c r="J57" s="1527"/>
      <c r="K57" s="1527"/>
      <c r="L57" s="1527"/>
      <c r="M57" s="1527"/>
      <c r="N57" s="1527"/>
      <c r="O57" s="1527"/>
      <c r="P57" s="1527"/>
      <c r="Q57" s="1527"/>
      <c r="R57" s="703"/>
      <c r="S57" s="462"/>
    </row>
    <row r="58" spans="1:19" s="420" customFormat="1" ht="16.5" customHeight="1" thickBot="1" x14ac:dyDescent="0.25">
      <c r="A58" s="453"/>
      <c r="B58" s="463"/>
      <c r="C58" s="970" t="s">
        <v>467</v>
      </c>
      <c r="D58" s="464"/>
      <c r="E58" s="466"/>
      <c r="F58" s="466"/>
      <c r="G58" s="466"/>
      <c r="H58" s="466"/>
      <c r="I58" s="466"/>
      <c r="J58" s="466"/>
      <c r="K58" s="466"/>
      <c r="L58" s="466"/>
      <c r="M58" s="466"/>
      <c r="N58" s="466"/>
      <c r="O58" s="466"/>
      <c r="P58" s="466"/>
      <c r="Q58" s="435" t="s">
        <v>72</v>
      </c>
      <c r="R58" s="467"/>
      <c r="S58" s="468"/>
    </row>
    <row r="59" spans="1:19" ht="13.5" customHeight="1" thickBot="1" x14ac:dyDescent="0.25">
      <c r="A59" s="370"/>
      <c r="B59" s="463"/>
      <c r="C59" s="1519" t="s">
        <v>292</v>
      </c>
      <c r="D59" s="1520"/>
      <c r="E59" s="1520"/>
      <c r="F59" s="1520"/>
      <c r="G59" s="1520"/>
      <c r="H59" s="1520"/>
      <c r="I59" s="1520"/>
      <c r="J59" s="1520"/>
      <c r="K59" s="1520"/>
      <c r="L59" s="1520"/>
      <c r="M59" s="1520"/>
      <c r="N59" s="1520"/>
      <c r="O59" s="1520"/>
      <c r="P59" s="1520"/>
      <c r="Q59" s="1521"/>
      <c r="R59" s="435"/>
      <c r="S59" s="422"/>
    </row>
    <row r="60" spans="1:19" ht="3.75" customHeight="1" x14ac:dyDescent="0.2">
      <c r="A60" s="370"/>
      <c r="B60" s="463"/>
      <c r="C60" s="1516" t="s">
        <v>68</v>
      </c>
      <c r="D60" s="1516"/>
      <c r="F60" s="869"/>
      <c r="G60" s="869"/>
      <c r="H60" s="869"/>
      <c r="I60" s="869"/>
      <c r="J60" s="869"/>
      <c r="K60" s="869"/>
      <c r="L60" s="869"/>
      <c r="M60" s="470"/>
      <c r="N60" s="470"/>
      <c r="O60" s="470"/>
      <c r="P60" s="470"/>
      <c r="Q60" s="470"/>
      <c r="R60" s="467"/>
      <c r="S60" s="422"/>
    </row>
    <row r="61" spans="1:19" ht="10.5" customHeight="1" x14ac:dyDescent="0.2">
      <c r="A61" s="370"/>
      <c r="B61" s="432"/>
      <c r="C61" s="1517"/>
      <c r="D61" s="1517"/>
      <c r="E61" s="1123">
        <v>2017</v>
      </c>
      <c r="F61" s="1528">
        <v>2018</v>
      </c>
      <c r="G61" s="1528"/>
      <c r="H61" s="1528"/>
      <c r="I61" s="1528"/>
      <c r="J61" s="1528"/>
      <c r="K61" s="1528"/>
      <c r="L61" s="1528"/>
      <c r="M61" s="1528"/>
      <c r="N61" s="1528"/>
      <c r="O61" s="1528"/>
      <c r="P61" s="1528"/>
      <c r="Q61" s="1528"/>
      <c r="R61" s="422"/>
      <c r="S61" s="422"/>
    </row>
    <row r="62" spans="1:19" ht="12.75" customHeight="1" x14ac:dyDescent="0.2">
      <c r="A62" s="370"/>
      <c r="B62" s="432"/>
      <c r="C62" s="385"/>
      <c r="D62" s="385"/>
      <c r="E62" s="904" t="s">
        <v>93</v>
      </c>
      <c r="F62" s="904" t="s">
        <v>92</v>
      </c>
      <c r="G62" s="904" t="s">
        <v>103</v>
      </c>
      <c r="H62" s="904" t="s">
        <v>102</v>
      </c>
      <c r="I62" s="904" t="s">
        <v>101</v>
      </c>
      <c r="J62" s="904" t="s">
        <v>100</v>
      </c>
      <c r="K62" s="904" t="s">
        <v>99</v>
      </c>
      <c r="L62" s="904" t="s">
        <v>98</v>
      </c>
      <c r="M62" s="904" t="s">
        <v>97</v>
      </c>
      <c r="N62" s="904" t="s">
        <v>96</v>
      </c>
      <c r="O62" s="904" t="s">
        <v>95</v>
      </c>
      <c r="P62" s="904" t="s">
        <v>94</v>
      </c>
      <c r="Q62" s="904" t="s">
        <v>93</v>
      </c>
      <c r="R62" s="467"/>
      <c r="S62" s="422"/>
    </row>
    <row r="63" spans="1:19" ht="9.75" customHeight="1" x14ac:dyDescent="0.2">
      <c r="A63" s="370"/>
      <c r="B63" s="463"/>
      <c r="C63" s="1518" t="s">
        <v>91</v>
      </c>
      <c r="D63" s="1518"/>
      <c r="E63" s="903"/>
      <c r="F63" s="903"/>
      <c r="G63" s="901"/>
      <c r="H63" s="901"/>
      <c r="I63" s="901"/>
      <c r="J63" s="901"/>
      <c r="K63" s="901"/>
      <c r="L63" s="901"/>
      <c r="M63" s="901"/>
      <c r="N63" s="901"/>
      <c r="O63" s="901"/>
      <c r="P63" s="901"/>
      <c r="Q63" s="901"/>
      <c r="R63" s="467"/>
      <c r="S63" s="422"/>
    </row>
    <row r="64" spans="1:19" s="475" customFormat="1" ht="9.75" customHeight="1" x14ac:dyDescent="0.2">
      <c r="A64" s="472"/>
      <c r="B64" s="473"/>
      <c r="C64" s="474" t="s">
        <v>90</v>
      </c>
      <c r="D64" s="396"/>
      <c r="E64" s="902">
        <v>-0.04</v>
      </c>
      <c r="F64" s="902">
        <v>-1.02</v>
      </c>
      <c r="G64" s="902">
        <v>-0.68</v>
      </c>
      <c r="H64" s="902">
        <v>1.86</v>
      </c>
      <c r="I64" s="902">
        <v>0.66</v>
      </c>
      <c r="J64" s="902">
        <v>0.41</v>
      </c>
      <c r="K64" s="902">
        <v>0.06</v>
      </c>
      <c r="L64" s="902">
        <v>-0.61</v>
      </c>
      <c r="M64" s="902">
        <v>-0.35</v>
      </c>
      <c r="N64" s="902">
        <v>1.1299999999999999</v>
      </c>
      <c r="O64" s="902">
        <v>-0.09</v>
      </c>
      <c r="P64" s="902">
        <v>-0.45</v>
      </c>
      <c r="Q64" s="902">
        <v>-0.23</v>
      </c>
      <c r="R64" s="410"/>
      <c r="S64" s="410"/>
    </row>
    <row r="65" spans="1:19" s="475" customFormat="1" ht="9.75" customHeight="1" x14ac:dyDescent="0.2">
      <c r="A65" s="472"/>
      <c r="B65" s="473"/>
      <c r="C65" s="474" t="s">
        <v>89</v>
      </c>
      <c r="D65" s="396"/>
      <c r="E65" s="902">
        <v>1.47</v>
      </c>
      <c r="F65" s="902">
        <v>1.03</v>
      </c>
      <c r="G65" s="902">
        <v>0.57999999999999996</v>
      </c>
      <c r="H65" s="902">
        <v>0.69</v>
      </c>
      <c r="I65" s="902">
        <v>0.4</v>
      </c>
      <c r="J65" s="902">
        <v>1.04</v>
      </c>
      <c r="K65" s="902">
        <v>1.52</v>
      </c>
      <c r="L65" s="902">
        <v>1.58</v>
      </c>
      <c r="M65" s="902">
        <v>1.22</v>
      </c>
      <c r="N65" s="902">
        <v>1.4</v>
      </c>
      <c r="O65" s="902">
        <v>0.96</v>
      </c>
      <c r="P65" s="902">
        <v>0.86</v>
      </c>
      <c r="Q65" s="902">
        <v>0.66</v>
      </c>
      <c r="R65" s="410"/>
      <c r="S65" s="410"/>
    </row>
    <row r="66" spans="1:19" s="475" customFormat="1" ht="11.25" customHeight="1" x14ac:dyDescent="0.2">
      <c r="A66" s="472"/>
      <c r="B66" s="473"/>
      <c r="C66" s="474" t="s">
        <v>253</v>
      </c>
      <c r="D66" s="396"/>
      <c r="E66" s="902">
        <v>1.37</v>
      </c>
      <c r="F66" s="902">
        <v>1.34</v>
      </c>
      <c r="G66" s="902">
        <v>1.26</v>
      </c>
      <c r="H66" s="902">
        <v>1.21</v>
      </c>
      <c r="I66" s="902">
        <v>1.07</v>
      </c>
      <c r="J66" s="902">
        <v>1.04</v>
      </c>
      <c r="K66" s="902">
        <v>1.0900000000000001</v>
      </c>
      <c r="L66" s="902">
        <v>1.1499999999999999</v>
      </c>
      <c r="M66" s="902">
        <v>1.1499999999999999</v>
      </c>
      <c r="N66" s="902">
        <v>1.1499999999999999</v>
      </c>
      <c r="O66" s="902">
        <v>1.1200000000000001</v>
      </c>
      <c r="P66" s="902">
        <v>1.06</v>
      </c>
      <c r="Q66" s="902">
        <v>0.99</v>
      </c>
      <c r="R66" s="410"/>
      <c r="S66" s="410"/>
    </row>
    <row r="67" spans="1:19" ht="11.25" customHeight="1" x14ac:dyDescent="0.2">
      <c r="A67" s="370"/>
      <c r="B67" s="463"/>
      <c r="C67" s="852" t="s">
        <v>88</v>
      </c>
      <c r="D67" s="471"/>
      <c r="E67" s="476"/>
      <c r="F67" s="178"/>
      <c r="G67" s="521"/>
      <c r="H67" s="521"/>
      <c r="I67" s="521"/>
      <c r="J67" s="84"/>
      <c r="K67" s="476"/>
      <c r="L67" s="521"/>
      <c r="M67" s="521"/>
      <c r="N67" s="521"/>
      <c r="O67" s="521"/>
      <c r="P67" s="521"/>
      <c r="Q67" s="477"/>
      <c r="R67" s="467"/>
      <c r="S67" s="422"/>
    </row>
    <row r="68" spans="1:19" ht="9.75" customHeight="1" x14ac:dyDescent="0.2">
      <c r="A68" s="370"/>
      <c r="B68" s="478"/>
      <c r="C68" s="430"/>
      <c r="D68" s="681" t="s">
        <v>654</v>
      </c>
      <c r="E68" s="558"/>
      <c r="F68" s="560"/>
      <c r="G68" s="80"/>
      <c r="H68" s="80"/>
      <c r="I68" s="80"/>
      <c r="J68" s="561">
        <v>35.226412931330955</v>
      </c>
      <c r="K68" s="476"/>
      <c r="L68" s="521"/>
      <c r="M68" s="521"/>
      <c r="N68" s="521"/>
      <c r="O68" s="521"/>
      <c r="P68" s="521"/>
      <c r="Q68" s="1117">
        <f>+J68</f>
        <v>35.226412931330955</v>
      </c>
      <c r="R68" s="467"/>
      <c r="S68" s="422"/>
    </row>
    <row r="69" spans="1:19" ht="9.75" customHeight="1" x14ac:dyDescent="0.2">
      <c r="A69" s="370"/>
      <c r="B69" s="479"/>
      <c r="C69" s="396"/>
      <c r="D69" s="562" t="s">
        <v>655</v>
      </c>
      <c r="E69" s="563"/>
      <c r="F69" s="563"/>
      <c r="G69" s="563"/>
      <c r="H69" s="563"/>
      <c r="I69" s="563"/>
      <c r="J69" s="561">
        <v>14.420687512942653</v>
      </c>
      <c r="K69" s="476"/>
      <c r="L69" s="194"/>
      <c r="M69" s="521"/>
      <c r="N69" s="521"/>
      <c r="O69" s="521"/>
      <c r="P69" s="521"/>
      <c r="Q69" s="1117">
        <f t="shared" ref="Q69:Q72" si="0">+J69</f>
        <v>14.420687512942653</v>
      </c>
      <c r="R69" s="480"/>
      <c r="S69" s="480"/>
    </row>
    <row r="70" spans="1:19" ht="9.75" customHeight="1" x14ac:dyDescent="0.2">
      <c r="A70" s="370"/>
      <c r="B70" s="479"/>
      <c r="C70" s="396"/>
      <c r="D70" s="562" t="s">
        <v>656</v>
      </c>
      <c r="E70" s="558"/>
      <c r="F70" s="179"/>
      <c r="G70" s="179"/>
      <c r="H70" s="80"/>
      <c r="I70" s="180"/>
      <c r="J70" s="561">
        <v>2.859147231807091</v>
      </c>
      <c r="K70" s="476"/>
      <c r="L70" s="194"/>
      <c r="M70" s="521"/>
      <c r="N70" s="521"/>
      <c r="O70" s="521"/>
      <c r="P70" s="521"/>
      <c r="Q70" s="1117">
        <f t="shared" si="0"/>
        <v>2.859147231807091</v>
      </c>
      <c r="R70" s="481"/>
      <c r="S70" s="422"/>
    </row>
    <row r="71" spans="1:19" ht="9.75" customHeight="1" x14ac:dyDescent="0.2">
      <c r="A71" s="370"/>
      <c r="B71" s="479"/>
      <c r="C71" s="396"/>
      <c r="D71" s="562" t="s">
        <v>657</v>
      </c>
      <c r="E71" s="564"/>
      <c r="F71" s="562"/>
      <c r="G71" s="562"/>
      <c r="H71" s="562"/>
      <c r="I71" s="562"/>
      <c r="J71" s="561">
        <v>1.4299852108839106</v>
      </c>
      <c r="K71" s="476"/>
      <c r="L71" s="194"/>
      <c r="M71" s="521"/>
      <c r="N71" s="521"/>
      <c r="O71" s="521"/>
      <c r="P71" s="521"/>
      <c r="Q71" s="1117">
        <f t="shared" si="0"/>
        <v>1.4299852108839106</v>
      </c>
      <c r="R71" s="481"/>
      <c r="S71" s="422"/>
    </row>
    <row r="72" spans="1:19" ht="9.75" customHeight="1" x14ac:dyDescent="0.2">
      <c r="A72" s="370"/>
      <c r="B72" s="479"/>
      <c r="C72" s="396"/>
      <c r="D72" s="565" t="s">
        <v>658</v>
      </c>
      <c r="E72" s="566"/>
      <c r="F72" s="566"/>
      <c r="G72" s="566"/>
      <c r="H72" s="566"/>
      <c r="I72" s="566"/>
      <c r="J72" s="561">
        <v>1.2271281963405212</v>
      </c>
      <c r="K72" s="476"/>
      <c r="L72" s="194"/>
      <c r="M72" s="521"/>
      <c r="N72" s="521"/>
      <c r="O72" s="521"/>
      <c r="P72" s="521"/>
      <c r="Q72" s="1117">
        <f t="shared" si="0"/>
        <v>1.2271281963405212</v>
      </c>
      <c r="R72" s="481"/>
      <c r="S72" s="422"/>
    </row>
    <row r="73" spans="1:19" ht="9.75" customHeight="1" x14ac:dyDescent="0.2">
      <c r="A73" s="370"/>
      <c r="B73" s="479"/>
      <c r="C73" s="396"/>
      <c r="D73" s="562" t="s">
        <v>659</v>
      </c>
      <c r="E73" s="179"/>
      <c r="F73" s="179"/>
      <c r="G73" s="179"/>
      <c r="H73" s="80"/>
      <c r="I73" s="180"/>
      <c r="J73" s="1118">
        <v>-6.521484728236004</v>
      </c>
      <c r="K73" s="476"/>
      <c r="L73" s="194"/>
      <c r="M73" s="521"/>
      <c r="N73" s="521"/>
      <c r="O73" s="521"/>
      <c r="P73" s="521"/>
      <c r="Q73" s="476"/>
      <c r="R73" s="481"/>
      <c r="S73" s="422"/>
    </row>
    <row r="74" spans="1:19" ht="9.75" customHeight="1" x14ac:dyDescent="0.2">
      <c r="A74" s="370"/>
      <c r="B74" s="479"/>
      <c r="C74" s="396"/>
      <c r="D74" s="562" t="s">
        <v>660</v>
      </c>
      <c r="E74" s="559"/>
      <c r="F74" s="180"/>
      <c r="G74" s="180"/>
      <c r="H74" s="80"/>
      <c r="I74" s="180"/>
      <c r="J74" s="1118">
        <v>-6.4718996439623417</v>
      </c>
      <c r="K74" s="476"/>
      <c r="L74" s="194"/>
      <c r="M74" s="521"/>
      <c r="N74" s="521"/>
      <c r="O74" s="521"/>
      <c r="P74" s="521"/>
      <c r="Q74" s="567"/>
      <c r="R74" s="481"/>
      <c r="S74" s="422"/>
    </row>
    <row r="75" spans="1:19" ht="9.75" customHeight="1" x14ac:dyDescent="0.2">
      <c r="A75" s="370"/>
      <c r="B75" s="479"/>
      <c r="C75" s="396"/>
      <c r="D75" s="562" t="s">
        <v>661</v>
      </c>
      <c r="E75" s="559"/>
      <c r="F75" s="180"/>
      <c r="G75" s="180"/>
      <c r="H75" s="80"/>
      <c r="I75" s="180"/>
      <c r="J75" s="1118">
        <v>-5.8572710951526048</v>
      </c>
      <c r="K75" s="476"/>
      <c r="L75" s="194"/>
      <c r="M75" s="521"/>
      <c r="N75" s="521"/>
      <c r="O75" s="521"/>
      <c r="P75" s="521"/>
      <c r="Q75" s="567"/>
      <c r="R75" s="481"/>
      <c r="S75" s="422"/>
    </row>
    <row r="76" spans="1:19" ht="9.75" customHeight="1" x14ac:dyDescent="0.2">
      <c r="A76" s="370"/>
      <c r="B76" s="479"/>
      <c r="C76" s="396"/>
      <c r="D76" s="562" t="s">
        <v>662</v>
      </c>
      <c r="E76" s="559"/>
      <c r="F76" s="180"/>
      <c r="G76" s="180"/>
      <c r="H76" s="80"/>
      <c r="I76" s="180"/>
      <c r="J76" s="1118">
        <v>-5.6931472880822014</v>
      </c>
      <c r="K76" s="476"/>
      <c r="L76" s="194"/>
      <c r="M76" s="521"/>
      <c r="N76" s="521"/>
      <c r="O76" s="521"/>
      <c r="P76" s="521"/>
      <c r="Q76" s="567"/>
      <c r="R76" s="481"/>
      <c r="S76" s="422"/>
    </row>
    <row r="77" spans="1:19" ht="9.75" customHeight="1" x14ac:dyDescent="0.2">
      <c r="A77" s="370"/>
      <c r="B77" s="479"/>
      <c r="C77" s="396"/>
      <c r="D77" s="562" t="s">
        <v>663</v>
      </c>
      <c r="E77" s="559"/>
      <c r="F77" s="179"/>
      <c r="G77" s="179"/>
      <c r="H77" s="80"/>
      <c r="I77" s="180"/>
      <c r="J77" s="1118">
        <v>-5.1344618332801133</v>
      </c>
      <c r="K77" s="476"/>
      <c r="L77" s="194"/>
      <c r="M77" s="521"/>
      <c r="N77" s="521"/>
      <c r="O77" s="521"/>
      <c r="P77" s="521"/>
      <c r="Q77" s="476"/>
      <c r="R77" s="481"/>
      <c r="S77" s="422"/>
    </row>
    <row r="78" spans="1:19" ht="0.75" customHeight="1" x14ac:dyDescent="0.2">
      <c r="A78" s="370"/>
      <c r="B78" s="479"/>
      <c r="C78" s="396"/>
      <c r="D78" s="482"/>
      <c r="E78" s="476"/>
      <c r="F78" s="179"/>
      <c r="G78" s="179"/>
      <c r="H78" s="80"/>
      <c r="I78" s="180"/>
      <c r="J78" s="477"/>
      <c r="K78" s="476"/>
      <c r="L78" s="194"/>
      <c r="M78" s="521"/>
      <c r="N78" s="521"/>
      <c r="O78" s="521"/>
      <c r="P78" s="521"/>
      <c r="Q78" s="476"/>
      <c r="R78" s="481"/>
      <c r="S78" s="422"/>
    </row>
    <row r="79" spans="1:19" ht="12" customHeight="1" x14ac:dyDescent="0.2">
      <c r="A79" s="370"/>
      <c r="B79" s="483"/>
      <c r="C79" s="465" t="s">
        <v>237</v>
      </c>
      <c r="D79" s="482"/>
      <c r="E79" s="465"/>
      <c r="F79" s="465"/>
      <c r="G79" s="484" t="s">
        <v>87</v>
      </c>
      <c r="H79" s="465"/>
      <c r="I79" s="465"/>
      <c r="J79" s="465"/>
      <c r="K79" s="465"/>
      <c r="L79" s="465"/>
      <c r="M79" s="465"/>
      <c r="N79" s="465"/>
      <c r="O79" s="181"/>
      <c r="P79" s="181"/>
      <c r="Q79" s="181"/>
      <c r="R79" s="467"/>
      <c r="S79" s="422"/>
    </row>
    <row r="80" spans="1:19" s="131" customFormat="1" ht="13.5" customHeight="1" x14ac:dyDescent="0.2">
      <c r="A80" s="130"/>
      <c r="B80" s="235">
        <v>16</v>
      </c>
      <c r="C80" s="1480">
        <v>43466</v>
      </c>
      <c r="D80" s="1480"/>
      <c r="E80" s="1480"/>
      <c r="F80" s="132"/>
      <c r="G80" s="132"/>
      <c r="H80" s="132"/>
      <c r="I80" s="132"/>
      <c r="J80" s="132"/>
      <c r="K80" s="132"/>
      <c r="L80" s="132"/>
      <c r="M80" s="132"/>
      <c r="N80" s="132"/>
      <c r="P80" s="130"/>
      <c r="R80" s="136"/>
    </row>
  </sheetData>
  <mergeCells count="45">
    <mergeCell ref="C33:D33"/>
    <mergeCell ref="C44:D45"/>
    <mergeCell ref="C34:D34"/>
    <mergeCell ref="C35:D35"/>
    <mergeCell ref="C46:D46"/>
    <mergeCell ref="C36:D36"/>
    <mergeCell ref="C37:D37"/>
    <mergeCell ref="C32:D32"/>
    <mergeCell ref="C10:D10"/>
    <mergeCell ref="C20:D20"/>
    <mergeCell ref="C21:D21"/>
    <mergeCell ref="C22:D22"/>
    <mergeCell ref="C23:D23"/>
    <mergeCell ref="C29:D29"/>
    <mergeCell ref="C30:D30"/>
    <mergeCell ref="C24:D24"/>
    <mergeCell ref="C25:D25"/>
    <mergeCell ref="C26:D26"/>
    <mergeCell ref="C27:D27"/>
    <mergeCell ref="C28:D28"/>
    <mergeCell ref="C31:D31"/>
    <mergeCell ref="C1:F1"/>
    <mergeCell ref="C4:Q4"/>
    <mergeCell ref="C6:Q6"/>
    <mergeCell ref="C7:D8"/>
    <mergeCell ref="G7:I7"/>
    <mergeCell ref="J7:L7"/>
    <mergeCell ref="M7:O7"/>
    <mergeCell ref="P7:Q7"/>
    <mergeCell ref="J1:P1"/>
    <mergeCell ref="F8:Q8"/>
    <mergeCell ref="C80:E80"/>
    <mergeCell ref="C38:D38"/>
    <mergeCell ref="C39:D39"/>
    <mergeCell ref="C40:D40"/>
    <mergeCell ref="C41:D41"/>
    <mergeCell ref="C42:Q42"/>
    <mergeCell ref="C60:D61"/>
    <mergeCell ref="C63:D63"/>
    <mergeCell ref="C59:Q59"/>
    <mergeCell ref="C53:D53"/>
    <mergeCell ref="C43:Q43"/>
    <mergeCell ref="C47:D47"/>
    <mergeCell ref="I57:Q57"/>
    <mergeCell ref="F61:Q61"/>
  </mergeCells>
  <conditionalFormatting sqref="E45:Q45 E62:N62 E9:P9">
    <cfRule type="cellIs" dxfId="30" priority="59" operator="equal">
      <formula>"jan."</formula>
    </cfRule>
  </conditionalFormatting>
  <conditionalFormatting sqref="O62:Q62">
    <cfRule type="cellIs" dxfId="29" priority="19" operator="equal">
      <formula>"jan."</formula>
    </cfRule>
  </conditionalFormatting>
  <conditionalFormatting sqref="P9">
    <cfRule type="cellIs" dxfId="28" priority="17" operator="equal">
      <formula>"jan."</formula>
    </cfRule>
  </conditionalFormatting>
  <conditionalFormatting sqref="O9">
    <cfRule type="cellIs" dxfId="27" priority="15" operator="equal">
      <formula>"jan."</formula>
    </cfRule>
  </conditionalFormatting>
  <conditionalFormatting sqref="P9">
    <cfRule type="cellIs" dxfId="26" priority="14" operator="equal">
      <formula>"jan."</formula>
    </cfRule>
  </conditionalFormatting>
  <conditionalFormatting sqref="O9">
    <cfRule type="cellIs" dxfId="25" priority="13" operator="equal">
      <formula>"jan."</formula>
    </cfRule>
  </conditionalFormatting>
  <conditionalFormatting sqref="P9">
    <cfRule type="cellIs" dxfId="24" priority="12" operator="equal">
      <formula>"jan."</formula>
    </cfRule>
  </conditionalFormatting>
  <conditionalFormatting sqref="N9">
    <cfRule type="cellIs" dxfId="23" priority="11" operator="equal">
      <formula>"jan."</formula>
    </cfRule>
  </conditionalFormatting>
  <conditionalFormatting sqref="O9">
    <cfRule type="cellIs" dxfId="22" priority="10" operator="equal">
      <formula>"jan."</formula>
    </cfRule>
  </conditionalFormatting>
  <conditionalFormatting sqref="Q9">
    <cfRule type="cellIs" dxfId="21" priority="9" operator="equal">
      <formula>"jan."</formula>
    </cfRule>
  </conditionalFormatting>
  <conditionalFormatting sqref="O9">
    <cfRule type="cellIs" dxfId="20" priority="8" operator="equal">
      <formula>"jan."</formula>
    </cfRule>
  </conditionalFormatting>
  <conditionalFormatting sqref="N9">
    <cfRule type="cellIs" dxfId="19" priority="7" operator="equal">
      <formula>"jan."</formula>
    </cfRule>
  </conditionalFormatting>
  <conditionalFormatting sqref="O9">
    <cfRule type="cellIs" dxfId="18" priority="6" operator="equal">
      <formula>"jan."</formula>
    </cfRule>
  </conditionalFormatting>
  <conditionalFormatting sqref="N9">
    <cfRule type="cellIs" dxfId="17" priority="5" operator="equal">
      <formula>"jan."</formula>
    </cfRule>
  </conditionalFormatting>
  <conditionalFormatting sqref="O9">
    <cfRule type="cellIs" dxfId="16" priority="4" operator="equal">
      <formula>"jan."</formula>
    </cfRule>
  </conditionalFormatting>
  <conditionalFormatting sqref="M9">
    <cfRule type="cellIs" dxfId="15" priority="3" operator="equal">
      <formula>"jan."</formula>
    </cfRule>
  </conditionalFormatting>
  <conditionalFormatting sqref="N9">
    <cfRule type="cellIs" dxfId="14" priority="2" operator="equal">
      <formula>"jan."</formula>
    </cfRule>
  </conditionalFormatting>
  <conditionalFormatting sqref="P9">
    <cfRule type="cellIs" dxfId="13" priority="1" operator="equal">
      <formula>"jan."</formula>
    </cfRule>
  </conditionalFormatting>
  <printOptions horizontalCentered="1"/>
  <pageMargins left="0" right="0" top="0.19685039370078741" bottom="0.19685039370078741" header="0" footer="0"/>
  <pageSetup paperSize="9" scale="9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71"/>
  <sheetViews>
    <sheetView showGridLines="0" workbookViewId="0"/>
  </sheetViews>
  <sheetFormatPr defaultRowHeight="12.75" x14ac:dyDescent="0.2"/>
  <cols>
    <col min="1" max="1" width="1" style="131" customWidth="1"/>
    <col min="2" max="2" width="2.5703125" style="416" customWidth="1"/>
    <col min="3" max="3" width="0.42578125" style="131" customWidth="1"/>
    <col min="4" max="4" width="35.42578125" style="131" customWidth="1"/>
    <col min="5" max="5" width="6.85546875" style="131" customWidth="1"/>
    <col min="6" max="6" width="8.28515625" style="131" customWidth="1"/>
    <col min="7" max="7" width="8.5703125" style="131" customWidth="1"/>
    <col min="8" max="8" width="6.7109375" style="131" customWidth="1"/>
    <col min="9" max="9" width="4" style="131" customWidth="1"/>
    <col min="10" max="10" width="8.140625" style="131" customWidth="1"/>
    <col min="11" max="11" width="8.5703125" style="131" customWidth="1"/>
    <col min="12" max="12" width="6.7109375" style="131" customWidth="1"/>
    <col min="13" max="13" width="2.5703125" style="866" customWidth="1"/>
    <col min="14" max="16384" width="9.140625" style="131"/>
  </cols>
  <sheetData>
    <row r="1" spans="1:13" x14ac:dyDescent="0.2">
      <c r="A1" s="130"/>
      <c r="B1" s="1542" t="s">
        <v>479</v>
      </c>
      <c r="C1" s="1542"/>
      <c r="D1" s="1542"/>
      <c r="E1" s="417"/>
      <c r="F1" s="417"/>
      <c r="G1" s="417"/>
      <c r="H1" s="417"/>
      <c r="I1" s="417"/>
      <c r="J1" s="417"/>
      <c r="K1" s="417"/>
      <c r="L1" s="417"/>
      <c r="M1" s="417"/>
    </row>
    <row r="2" spans="1:13" x14ac:dyDescent="0.2">
      <c r="A2" s="130"/>
      <c r="B2" s="1543"/>
      <c r="C2" s="1543"/>
      <c r="D2" s="1543"/>
      <c r="E2" s="1169"/>
      <c r="F2" s="1169"/>
      <c r="G2" s="1169"/>
      <c r="H2" s="1169"/>
      <c r="I2" s="1169"/>
      <c r="J2" s="1169"/>
      <c r="K2" s="1289"/>
      <c r="L2" s="1289"/>
      <c r="M2" s="418"/>
    </row>
    <row r="3" spans="1:13" ht="13.5" thickBot="1" x14ac:dyDescent="0.25">
      <c r="A3" s="130"/>
      <c r="B3" s="366"/>
      <c r="C3" s="132"/>
      <c r="D3" s="132"/>
      <c r="E3" s="132"/>
      <c r="F3" s="132"/>
      <c r="G3" s="132"/>
      <c r="H3" s="132"/>
      <c r="I3" s="132"/>
      <c r="J3" s="132"/>
      <c r="K3" s="132"/>
      <c r="L3" s="526" t="s">
        <v>72</v>
      </c>
      <c r="M3" s="419"/>
    </row>
    <row r="4" spans="1:13" s="136" customFormat="1" ht="13.5" thickBot="1" x14ac:dyDescent="0.25">
      <c r="A4" s="134"/>
      <c r="B4" s="135"/>
      <c r="C4" s="1544" t="s">
        <v>576</v>
      </c>
      <c r="D4" s="1545"/>
      <c r="E4" s="1545"/>
      <c r="F4" s="1545"/>
      <c r="G4" s="1545"/>
      <c r="H4" s="1545"/>
      <c r="I4" s="1545"/>
      <c r="J4" s="1545"/>
      <c r="K4" s="1545"/>
      <c r="L4" s="1546"/>
      <c r="M4" s="419"/>
    </row>
    <row r="5" spans="1:13" ht="4.5" customHeight="1" x14ac:dyDescent="0.2">
      <c r="A5" s="130"/>
      <c r="B5" s="132"/>
      <c r="C5" s="138"/>
      <c r="D5" s="138"/>
      <c r="E5" s="369"/>
      <c r="F5" s="369"/>
      <c r="G5" s="369"/>
      <c r="H5" s="369"/>
      <c r="I5" s="369"/>
      <c r="J5" s="369"/>
      <c r="K5" s="369"/>
      <c r="L5" s="369"/>
      <c r="M5" s="419"/>
    </row>
    <row r="6" spans="1:13" ht="13.5" customHeight="1" x14ac:dyDescent="0.2">
      <c r="A6" s="130"/>
      <c r="B6" s="132"/>
      <c r="C6" s="1547">
        <v>2016</v>
      </c>
      <c r="D6" s="1548"/>
      <c r="E6" s="1551" t="s">
        <v>468</v>
      </c>
      <c r="F6" s="1551"/>
      <c r="G6" s="1551"/>
      <c r="H6" s="1551"/>
      <c r="I6" s="1552" t="s">
        <v>577</v>
      </c>
      <c r="J6" s="1551"/>
      <c r="K6" s="1551"/>
      <c r="L6" s="1551"/>
      <c r="M6" s="419"/>
    </row>
    <row r="7" spans="1:13" ht="15" customHeight="1" x14ac:dyDescent="0.2">
      <c r="A7" s="130"/>
      <c r="B7" s="132"/>
      <c r="C7" s="1549"/>
      <c r="D7" s="1550"/>
      <c r="E7" s="1290" t="s">
        <v>468</v>
      </c>
      <c r="F7" s="1290" t="s">
        <v>578</v>
      </c>
      <c r="G7" s="1290" t="s">
        <v>579</v>
      </c>
      <c r="H7" s="1290" t="s">
        <v>580</v>
      </c>
      <c r="I7" s="1291" t="s">
        <v>468</v>
      </c>
      <c r="J7" s="1290" t="s">
        <v>578</v>
      </c>
      <c r="K7" s="1290" t="s">
        <v>579</v>
      </c>
      <c r="L7" s="1290" t="s">
        <v>580</v>
      </c>
      <c r="M7" s="419"/>
    </row>
    <row r="8" spans="1:13" s="1296" customFormat="1" x14ac:dyDescent="0.2">
      <c r="A8" s="1292"/>
      <c r="B8" s="1293"/>
      <c r="C8" s="1554" t="s">
        <v>67</v>
      </c>
      <c r="D8" s="1554"/>
      <c r="E8" s="1294">
        <v>207566.90000001949</v>
      </c>
      <c r="F8" s="1294">
        <v>200040.10000001971</v>
      </c>
      <c r="G8" s="1294">
        <v>7185.6000000000204</v>
      </c>
      <c r="H8" s="1294">
        <v>341.20000000000005</v>
      </c>
      <c r="I8" s="1294">
        <v>138</v>
      </c>
      <c r="J8" s="1294">
        <v>132</v>
      </c>
      <c r="K8" s="1294">
        <v>6</v>
      </c>
      <c r="L8" s="1294">
        <v>0</v>
      </c>
      <c r="M8" s="1295"/>
    </row>
    <row r="9" spans="1:13" s="1298" customFormat="1" ht="11.25" customHeight="1" x14ac:dyDescent="0.2">
      <c r="A9" s="1297"/>
      <c r="B9" s="154"/>
      <c r="C9" s="1555" t="s">
        <v>581</v>
      </c>
      <c r="D9" s="1555" t="s">
        <v>581</v>
      </c>
      <c r="E9" s="1294">
        <v>7892.0000000000391</v>
      </c>
      <c r="F9" s="1294">
        <v>7456.200000000038</v>
      </c>
      <c r="G9" s="1294">
        <v>422.09999999999985</v>
      </c>
      <c r="H9" s="1294">
        <v>13.7</v>
      </c>
      <c r="I9" s="1294">
        <v>21</v>
      </c>
      <c r="J9" s="1294">
        <v>20</v>
      </c>
      <c r="K9" s="1294">
        <v>1</v>
      </c>
      <c r="L9" s="1294">
        <v>0</v>
      </c>
      <c r="M9" s="419"/>
    </row>
    <row r="10" spans="1:13" ht="11.25" customHeight="1" x14ac:dyDescent="0.2">
      <c r="A10" s="130"/>
      <c r="B10" s="132"/>
      <c r="C10" s="1555" t="s">
        <v>348</v>
      </c>
      <c r="D10" s="1555" t="s">
        <v>348</v>
      </c>
      <c r="E10" s="1294">
        <v>868.80000000000052</v>
      </c>
      <c r="F10" s="1294">
        <v>836.40000000000043</v>
      </c>
      <c r="G10" s="1294">
        <v>26.3</v>
      </c>
      <c r="H10" s="1294">
        <v>6.1</v>
      </c>
      <c r="I10" s="1294">
        <v>5</v>
      </c>
      <c r="J10" s="1294">
        <v>5</v>
      </c>
      <c r="K10" s="1294">
        <v>0</v>
      </c>
      <c r="L10" s="1294">
        <v>0</v>
      </c>
      <c r="M10" s="419"/>
    </row>
    <row r="11" spans="1:13" ht="11.25" customHeight="1" x14ac:dyDescent="0.2">
      <c r="A11" s="130"/>
      <c r="B11" s="132"/>
      <c r="C11" s="1555" t="s">
        <v>349</v>
      </c>
      <c r="D11" s="1555" t="s">
        <v>349</v>
      </c>
      <c r="E11" s="1294">
        <v>50809.799999998097</v>
      </c>
      <c r="F11" s="1294">
        <v>49304.699999998113</v>
      </c>
      <c r="G11" s="1294">
        <v>1448.9000000000017</v>
      </c>
      <c r="H11" s="1294">
        <v>56.2</v>
      </c>
      <c r="I11" s="1294">
        <v>26</v>
      </c>
      <c r="J11" s="1294">
        <v>26</v>
      </c>
      <c r="K11" s="1294">
        <v>0</v>
      </c>
      <c r="L11" s="1294">
        <v>0</v>
      </c>
      <c r="M11" s="1047"/>
    </row>
    <row r="12" spans="1:13" s="153" customFormat="1" ht="12" customHeight="1" x14ac:dyDescent="0.2">
      <c r="A12" s="151"/>
      <c r="B12" s="152"/>
      <c r="C12" s="1299"/>
      <c r="D12" s="1300" t="s">
        <v>582</v>
      </c>
      <c r="E12" s="1301">
        <v>6787.3000000000175</v>
      </c>
      <c r="F12" s="1301">
        <v>6479.200000000008</v>
      </c>
      <c r="G12" s="1301">
        <v>301</v>
      </c>
      <c r="H12" s="1301">
        <v>7.1</v>
      </c>
      <c r="I12" s="1301">
        <v>4</v>
      </c>
      <c r="J12" s="1301">
        <v>4</v>
      </c>
      <c r="K12" s="1301">
        <v>0</v>
      </c>
      <c r="L12" s="1301">
        <v>0</v>
      </c>
      <c r="M12" s="1047"/>
    </row>
    <row r="13" spans="1:13" s="153" customFormat="1" ht="12" customHeight="1" x14ac:dyDescent="0.2">
      <c r="A13" s="151"/>
      <c r="B13" s="152"/>
      <c r="C13" s="1299"/>
      <c r="D13" s="1300" t="s">
        <v>583</v>
      </c>
      <c r="E13" s="1301">
        <v>875.1</v>
      </c>
      <c r="F13" s="1301">
        <v>855.1</v>
      </c>
      <c r="G13" s="1301">
        <v>20</v>
      </c>
      <c r="H13" s="1301">
        <v>0</v>
      </c>
      <c r="I13" s="1301">
        <v>2</v>
      </c>
      <c r="J13" s="1301">
        <v>2</v>
      </c>
      <c r="K13" s="1301">
        <v>0</v>
      </c>
      <c r="L13" s="1301">
        <v>0</v>
      </c>
      <c r="M13" s="1047"/>
    </row>
    <row r="14" spans="1:13" s="153" customFormat="1" ht="12" customHeight="1" x14ac:dyDescent="0.2">
      <c r="A14" s="151"/>
      <c r="B14" s="152"/>
      <c r="C14" s="1299"/>
      <c r="D14" s="1300" t="s">
        <v>584</v>
      </c>
      <c r="E14" s="1301">
        <v>13.9</v>
      </c>
      <c r="F14" s="1301">
        <v>13.9</v>
      </c>
      <c r="G14" s="1301">
        <v>0</v>
      </c>
      <c r="H14" s="1301">
        <v>0</v>
      </c>
      <c r="I14" s="1301">
        <v>0</v>
      </c>
      <c r="J14" s="1301">
        <v>0</v>
      </c>
      <c r="K14" s="1301">
        <v>0</v>
      </c>
      <c r="L14" s="1301">
        <v>0</v>
      </c>
      <c r="M14" s="1047"/>
    </row>
    <row r="15" spans="1:13" s="153" customFormat="1" ht="12" customHeight="1" x14ac:dyDescent="0.2">
      <c r="A15" s="151"/>
      <c r="B15" s="152"/>
      <c r="C15" s="1299"/>
      <c r="D15" s="1300" t="s">
        <v>585</v>
      </c>
      <c r="E15" s="1301">
        <v>2336.5999999999963</v>
      </c>
      <c r="F15" s="1301">
        <v>2296.2999999999965</v>
      </c>
      <c r="G15" s="1301">
        <v>40.299999999999997</v>
      </c>
      <c r="H15" s="1301">
        <v>0</v>
      </c>
      <c r="I15" s="1301">
        <v>2</v>
      </c>
      <c r="J15" s="1301">
        <v>2</v>
      </c>
      <c r="K15" s="1301">
        <v>0</v>
      </c>
      <c r="L15" s="1301">
        <v>0</v>
      </c>
      <c r="M15" s="1047"/>
    </row>
    <row r="16" spans="1:13" s="153" customFormat="1" ht="12" customHeight="1" x14ac:dyDescent="0.2">
      <c r="A16" s="151"/>
      <c r="B16" s="152"/>
      <c r="C16" s="1299"/>
      <c r="D16" s="1300" t="s">
        <v>586</v>
      </c>
      <c r="E16" s="1301">
        <v>2069.8999999999974</v>
      </c>
      <c r="F16" s="1301">
        <v>2035.499999999997</v>
      </c>
      <c r="G16" s="1301">
        <v>34.4</v>
      </c>
      <c r="H16" s="1301">
        <v>0</v>
      </c>
      <c r="I16" s="1301">
        <v>0</v>
      </c>
      <c r="J16" s="1301">
        <v>0</v>
      </c>
      <c r="K16" s="1301">
        <v>0</v>
      </c>
      <c r="L16" s="1301">
        <v>0</v>
      </c>
      <c r="M16" s="1047"/>
    </row>
    <row r="17" spans="1:13" s="153" customFormat="1" ht="12" customHeight="1" x14ac:dyDescent="0.2">
      <c r="A17" s="151"/>
      <c r="B17" s="152"/>
      <c r="C17" s="1299"/>
      <c r="D17" s="1300" t="s">
        <v>587</v>
      </c>
      <c r="E17" s="1301">
        <v>1815.4999999999957</v>
      </c>
      <c r="F17" s="1301">
        <v>1795.8999999999962</v>
      </c>
      <c r="G17" s="1301">
        <v>19.600000000000001</v>
      </c>
      <c r="H17" s="1301">
        <v>0</v>
      </c>
      <c r="I17" s="1301">
        <v>0</v>
      </c>
      <c r="J17" s="1301">
        <v>0</v>
      </c>
      <c r="K17" s="1301">
        <v>0</v>
      </c>
      <c r="L17" s="1301">
        <v>0</v>
      </c>
      <c r="M17" s="1047"/>
    </row>
    <row r="18" spans="1:13" s="153" customFormat="1" ht="12" customHeight="1" x14ac:dyDescent="0.2">
      <c r="A18" s="151"/>
      <c r="B18" s="152"/>
      <c r="C18" s="1299"/>
      <c r="D18" s="1300" t="s">
        <v>588</v>
      </c>
      <c r="E18" s="1301">
        <v>2695.0999999999963</v>
      </c>
      <c r="F18" s="1301">
        <v>2626.1999999999957</v>
      </c>
      <c r="G18" s="1301">
        <v>68.900000000000006</v>
      </c>
      <c r="H18" s="1301">
        <v>0</v>
      </c>
      <c r="I18" s="1301">
        <v>5</v>
      </c>
      <c r="J18" s="1301">
        <v>5</v>
      </c>
      <c r="K18" s="1301">
        <v>0</v>
      </c>
      <c r="L18" s="1301">
        <v>0</v>
      </c>
      <c r="M18" s="1047"/>
    </row>
    <row r="19" spans="1:13" s="153" customFormat="1" ht="12" customHeight="1" x14ac:dyDescent="0.2">
      <c r="A19" s="151"/>
      <c r="B19" s="152"/>
      <c r="C19" s="1299"/>
      <c r="D19" s="1300" t="s">
        <v>589</v>
      </c>
      <c r="E19" s="1301">
        <v>893.70000000000039</v>
      </c>
      <c r="F19" s="1301">
        <v>856.80000000000041</v>
      </c>
      <c r="G19" s="1301">
        <v>36.900000000000006</v>
      </c>
      <c r="H19" s="1301">
        <v>0</v>
      </c>
      <c r="I19" s="1301">
        <v>1</v>
      </c>
      <c r="J19" s="1301">
        <v>1</v>
      </c>
      <c r="K19" s="1301">
        <v>0</v>
      </c>
      <c r="L19" s="1301">
        <v>0</v>
      </c>
      <c r="M19" s="1047"/>
    </row>
    <row r="20" spans="1:13" s="153" customFormat="1" ht="12" customHeight="1" x14ac:dyDescent="0.2">
      <c r="A20" s="151"/>
      <c r="B20" s="152"/>
      <c r="C20" s="1299"/>
      <c r="D20" s="1300" t="s">
        <v>590</v>
      </c>
      <c r="E20" s="1301">
        <v>700.10000000000036</v>
      </c>
      <c r="F20" s="1301">
        <v>674.20000000000039</v>
      </c>
      <c r="G20" s="1301">
        <v>25.9</v>
      </c>
      <c r="H20" s="1301">
        <v>0</v>
      </c>
      <c r="I20" s="1301">
        <v>0</v>
      </c>
      <c r="J20" s="1301">
        <v>0</v>
      </c>
      <c r="K20" s="1301">
        <v>0</v>
      </c>
      <c r="L20" s="1301">
        <v>0</v>
      </c>
      <c r="M20" s="1047"/>
    </row>
    <row r="21" spans="1:13" s="153" customFormat="1" ht="12" customHeight="1" x14ac:dyDescent="0.2">
      <c r="A21" s="151"/>
      <c r="B21" s="152"/>
      <c r="C21" s="1299"/>
      <c r="D21" s="1300" t="s">
        <v>591</v>
      </c>
      <c r="E21" s="1301">
        <v>13.1</v>
      </c>
      <c r="F21" s="1301">
        <v>13.1</v>
      </c>
      <c r="G21" s="1301">
        <v>0</v>
      </c>
      <c r="H21" s="1301">
        <v>0</v>
      </c>
      <c r="I21" s="1301">
        <v>0</v>
      </c>
      <c r="J21" s="1301">
        <v>0</v>
      </c>
      <c r="K21" s="1301">
        <v>0</v>
      </c>
      <c r="L21" s="1301">
        <v>0</v>
      </c>
      <c r="M21" s="1047"/>
    </row>
    <row r="22" spans="1:13" s="153" customFormat="1" ht="12" customHeight="1" x14ac:dyDescent="0.2">
      <c r="A22" s="151"/>
      <c r="B22" s="152"/>
      <c r="C22" s="1299"/>
      <c r="D22" s="1300" t="s">
        <v>592</v>
      </c>
      <c r="E22" s="1301">
        <v>697.30000000000018</v>
      </c>
      <c r="F22" s="1301">
        <v>673.7</v>
      </c>
      <c r="G22" s="1301">
        <v>23.6</v>
      </c>
      <c r="H22" s="1301">
        <v>0</v>
      </c>
      <c r="I22" s="1301">
        <v>0</v>
      </c>
      <c r="J22" s="1301">
        <v>0</v>
      </c>
      <c r="K22" s="1301">
        <v>0</v>
      </c>
      <c r="L22" s="1301">
        <v>0</v>
      </c>
      <c r="M22" s="1047"/>
    </row>
    <row r="23" spans="1:13" s="153" customFormat="1" ht="12" customHeight="1" x14ac:dyDescent="0.2">
      <c r="A23" s="151"/>
      <c r="B23" s="152"/>
      <c r="C23" s="1299"/>
      <c r="D23" s="1300" t="s">
        <v>593</v>
      </c>
      <c r="E23" s="1301">
        <v>345.30000000000007</v>
      </c>
      <c r="F23" s="1301">
        <v>341.20000000000005</v>
      </c>
      <c r="G23" s="1301">
        <v>4.0999999999999996</v>
      </c>
      <c r="H23" s="1301">
        <v>0</v>
      </c>
      <c r="I23" s="1301">
        <v>0</v>
      </c>
      <c r="J23" s="1301">
        <v>0</v>
      </c>
      <c r="K23" s="1301">
        <v>0</v>
      </c>
      <c r="L23" s="1301">
        <v>0</v>
      </c>
      <c r="M23" s="1047"/>
    </row>
    <row r="24" spans="1:13" s="153" customFormat="1" ht="12" customHeight="1" x14ac:dyDescent="0.2">
      <c r="A24" s="151"/>
      <c r="B24" s="152"/>
      <c r="C24" s="1299"/>
      <c r="D24" s="1300" t="s">
        <v>594</v>
      </c>
      <c r="E24" s="1301">
        <v>2126.0999999999963</v>
      </c>
      <c r="F24" s="1301">
        <v>2066.4999999999959</v>
      </c>
      <c r="G24" s="1301">
        <v>59.6</v>
      </c>
      <c r="H24" s="1301">
        <v>0</v>
      </c>
      <c r="I24" s="1301">
        <v>0</v>
      </c>
      <c r="J24" s="1301">
        <v>0</v>
      </c>
      <c r="K24" s="1301">
        <v>0</v>
      </c>
      <c r="L24" s="1301">
        <v>0</v>
      </c>
      <c r="M24" s="1047"/>
    </row>
    <row r="25" spans="1:13" s="153" customFormat="1" ht="12" customHeight="1" x14ac:dyDescent="0.2">
      <c r="A25" s="151"/>
      <c r="B25" s="152"/>
      <c r="C25" s="1299"/>
      <c r="D25" s="1300" t="s">
        <v>595</v>
      </c>
      <c r="E25" s="1301">
        <v>3935.499999999995</v>
      </c>
      <c r="F25" s="1301">
        <v>3821.7999999999947</v>
      </c>
      <c r="G25" s="1301">
        <v>113.7</v>
      </c>
      <c r="H25" s="1301">
        <v>0</v>
      </c>
      <c r="I25" s="1301">
        <v>3</v>
      </c>
      <c r="J25" s="1301">
        <v>3</v>
      </c>
      <c r="K25" s="1301">
        <v>0</v>
      </c>
      <c r="L25" s="1301">
        <v>0</v>
      </c>
      <c r="M25" s="1047"/>
    </row>
    <row r="26" spans="1:13" ht="12" customHeight="1" x14ac:dyDescent="0.2">
      <c r="A26" s="130"/>
      <c r="B26" s="152"/>
      <c r="C26" s="1299"/>
      <c r="D26" s="1300" t="s">
        <v>596</v>
      </c>
      <c r="E26" s="1301">
        <v>1188.7000000000003</v>
      </c>
      <c r="F26" s="1301">
        <v>1133.6000000000008</v>
      </c>
      <c r="G26" s="1301">
        <v>55.1</v>
      </c>
      <c r="H26" s="1301">
        <v>0</v>
      </c>
      <c r="I26" s="1301">
        <v>1</v>
      </c>
      <c r="J26" s="1301">
        <v>1</v>
      </c>
      <c r="K26" s="1301">
        <v>0</v>
      </c>
      <c r="L26" s="1301">
        <v>0</v>
      </c>
      <c r="M26" s="1047"/>
    </row>
    <row r="27" spans="1:13" ht="12" customHeight="1" x14ac:dyDescent="0.2">
      <c r="A27" s="130"/>
      <c r="B27" s="132"/>
      <c r="C27" s="1299"/>
      <c r="D27" s="1300" t="s">
        <v>597</v>
      </c>
      <c r="E27" s="1301">
        <v>11188.400000000152</v>
      </c>
      <c r="F27" s="1301">
        <v>10802.700000000159</v>
      </c>
      <c r="G27" s="1301">
        <v>343.19999999999982</v>
      </c>
      <c r="H27" s="1301">
        <v>42.5</v>
      </c>
      <c r="I27" s="1301">
        <v>6</v>
      </c>
      <c r="J27" s="1301">
        <v>6</v>
      </c>
      <c r="K27" s="1301">
        <v>0</v>
      </c>
      <c r="L27" s="1301">
        <v>0</v>
      </c>
      <c r="M27" s="1047"/>
    </row>
    <row r="28" spans="1:13" ht="12" customHeight="1" x14ac:dyDescent="0.2">
      <c r="A28" s="130"/>
      <c r="B28" s="132"/>
      <c r="C28" s="1299"/>
      <c r="D28" s="1300" t="s">
        <v>598</v>
      </c>
      <c r="E28" s="1301">
        <v>266.5</v>
      </c>
      <c r="F28" s="1301">
        <v>266.5</v>
      </c>
      <c r="G28" s="1301">
        <v>0</v>
      </c>
      <c r="H28" s="1301">
        <v>0</v>
      </c>
      <c r="I28" s="1301">
        <v>0</v>
      </c>
      <c r="J28" s="1301">
        <v>0</v>
      </c>
      <c r="K28" s="1301">
        <v>0</v>
      </c>
      <c r="L28" s="1301">
        <v>0</v>
      </c>
      <c r="M28" s="1047"/>
    </row>
    <row r="29" spans="1:13" ht="12" customHeight="1" x14ac:dyDescent="0.2">
      <c r="A29" s="130"/>
      <c r="B29" s="132"/>
      <c r="C29" s="1299"/>
      <c r="D29" s="1300" t="s">
        <v>599</v>
      </c>
      <c r="E29" s="1301">
        <v>1288.6000000000004</v>
      </c>
      <c r="F29" s="1301">
        <v>1254.4000000000001</v>
      </c>
      <c r="G29" s="1301">
        <v>34.200000000000003</v>
      </c>
      <c r="H29" s="1301">
        <v>0</v>
      </c>
      <c r="I29" s="1301">
        <v>0</v>
      </c>
      <c r="J29" s="1301">
        <v>0</v>
      </c>
      <c r="K29" s="1301">
        <v>0</v>
      </c>
      <c r="L29" s="1301">
        <v>0</v>
      </c>
      <c r="M29" s="1047"/>
    </row>
    <row r="30" spans="1:13" s="153" customFormat="1" ht="12" customHeight="1" x14ac:dyDescent="0.2">
      <c r="A30" s="151"/>
      <c r="B30" s="132"/>
      <c r="C30" s="1299"/>
      <c r="D30" s="1300" t="s">
        <v>600</v>
      </c>
      <c r="E30" s="1301">
        <v>2422.2999999999915</v>
      </c>
      <c r="F30" s="1301">
        <v>2356.1999999999921</v>
      </c>
      <c r="G30" s="1301">
        <v>59.5</v>
      </c>
      <c r="H30" s="1301">
        <v>6.6</v>
      </c>
      <c r="I30" s="1301">
        <v>0</v>
      </c>
      <c r="J30" s="1301">
        <v>0</v>
      </c>
      <c r="K30" s="1301">
        <v>0</v>
      </c>
      <c r="L30" s="1301">
        <v>0</v>
      </c>
      <c r="M30" s="419"/>
    </row>
    <row r="31" spans="1:13" ht="12" customHeight="1" x14ac:dyDescent="0.2">
      <c r="A31" s="130"/>
      <c r="B31" s="152"/>
      <c r="C31" s="1299"/>
      <c r="D31" s="1300" t="s">
        <v>601</v>
      </c>
      <c r="E31" s="1301">
        <v>2513.3999999999978</v>
      </c>
      <c r="F31" s="1301">
        <v>2437.6999999999975</v>
      </c>
      <c r="G31" s="1301">
        <v>75.7</v>
      </c>
      <c r="H31" s="1301">
        <v>0</v>
      </c>
      <c r="I31" s="1301">
        <v>0</v>
      </c>
      <c r="J31" s="1301">
        <v>0</v>
      </c>
      <c r="K31" s="1301">
        <v>0</v>
      </c>
      <c r="L31" s="1301">
        <v>0</v>
      </c>
      <c r="M31" s="419"/>
    </row>
    <row r="32" spans="1:13" ht="12" customHeight="1" x14ac:dyDescent="0.2">
      <c r="A32" s="130"/>
      <c r="B32" s="132"/>
      <c r="C32" s="1299"/>
      <c r="D32" s="1300" t="s">
        <v>602</v>
      </c>
      <c r="E32" s="1301">
        <v>464.5000000000004</v>
      </c>
      <c r="F32" s="1301">
        <v>456.80000000000041</v>
      </c>
      <c r="G32" s="1301">
        <v>7.7</v>
      </c>
      <c r="H32" s="1301">
        <v>0</v>
      </c>
      <c r="I32" s="1301">
        <v>0</v>
      </c>
      <c r="J32" s="1301">
        <v>0</v>
      </c>
      <c r="K32" s="1301">
        <v>0</v>
      </c>
      <c r="L32" s="1301">
        <v>0</v>
      </c>
      <c r="M32" s="419"/>
    </row>
    <row r="33" spans="1:13" ht="12" customHeight="1" x14ac:dyDescent="0.2">
      <c r="A33" s="130"/>
      <c r="B33" s="132"/>
      <c r="C33" s="1299"/>
      <c r="D33" s="1300" t="s">
        <v>603</v>
      </c>
      <c r="E33" s="1301">
        <v>2985.799999999997</v>
      </c>
      <c r="F33" s="1301">
        <v>2945.3999999999969</v>
      </c>
      <c r="G33" s="1301">
        <v>40.4</v>
      </c>
      <c r="H33" s="1301">
        <v>0</v>
      </c>
      <c r="I33" s="1301">
        <v>0</v>
      </c>
      <c r="J33" s="1301">
        <v>0</v>
      </c>
      <c r="K33" s="1301">
        <v>0</v>
      </c>
      <c r="L33" s="1301">
        <v>0</v>
      </c>
      <c r="M33" s="419"/>
    </row>
    <row r="34" spans="1:13" ht="12" customHeight="1" x14ac:dyDescent="0.2">
      <c r="A34" s="130"/>
      <c r="B34" s="132"/>
      <c r="C34" s="1299"/>
      <c r="D34" s="1300" t="s">
        <v>604</v>
      </c>
      <c r="E34" s="1301">
        <v>864.00000000000102</v>
      </c>
      <c r="F34" s="1301">
        <v>838.60000000000093</v>
      </c>
      <c r="G34" s="1301">
        <v>25.4</v>
      </c>
      <c r="H34" s="1301">
        <v>0</v>
      </c>
      <c r="I34" s="1301">
        <v>0</v>
      </c>
      <c r="J34" s="1301">
        <v>0</v>
      </c>
      <c r="K34" s="1301">
        <v>0</v>
      </c>
      <c r="L34" s="1301">
        <v>0</v>
      </c>
      <c r="M34" s="419"/>
    </row>
    <row r="35" spans="1:13" ht="12" customHeight="1" x14ac:dyDescent="0.2">
      <c r="A35" s="130"/>
      <c r="B35" s="132"/>
      <c r="C35" s="1299"/>
      <c r="D35" s="1300" t="s">
        <v>605</v>
      </c>
      <c r="E35" s="1301">
        <v>2323.0999999999976</v>
      </c>
      <c r="F35" s="1301">
        <v>2263.3999999999974</v>
      </c>
      <c r="G35" s="1301">
        <v>59.7</v>
      </c>
      <c r="H35" s="1301">
        <v>0</v>
      </c>
      <c r="I35" s="1301">
        <v>2</v>
      </c>
      <c r="J35" s="1301">
        <v>2</v>
      </c>
      <c r="K35" s="1301">
        <v>0</v>
      </c>
      <c r="L35" s="1301">
        <v>0</v>
      </c>
      <c r="M35" s="1047"/>
    </row>
    <row r="36" spans="1:13" s="153" customFormat="1" ht="11.25" customHeight="1" x14ac:dyDescent="0.2">
      <c r="A36" s="151"/>
      <c r="B36" s="132"/>
      <c r="C36" s="1553" t="s">
        <v>606</v>
      </c>
      <c r="D36" s="1553"/>
      <c r="E36" s="1294">
        <v>199.00000000000003</v>
      </c>
      <c r="F36" s="1294">
        <v>198.00000000000003</v>
      </c>
      <c r="G36" s="1294">
        <v>1</v>
      </c>
      <c r="H36" s="1294">
        <v>0</v>
      </c>
      <c r="I36" s="1294">
        <v>0</v>
      </c>
      <c r="J36" s="1294">
        <v>0</v>
      </c>
      <c r="K36" s="1294">
        <v>0</v>
      </c>
      <c r="L36" s="1294">
        <v>0</v>
      </c>
      <c r="M36" s="1047"/>
    </row>
    <row r="37" spans="1:13" s="153" customFormat="1" ht="11.25" customHeight="1" x14ac:dyDescent="0.2">
      <c r="A37" s="151"/>
      <c r="B37" s="152"/>
      <c r="C37" s="1553" t="s">
        <v>607</v>
      </c>
      <c r="D37" s="1553" t="s">
        <v>608</v>
      </c>
      <c r="E37" s="1294">
        <v>3173.9999999999959</v>
      </c>
      <c r="F37" s="1294">
        <v>3120.0999999999954</v>
      </c>
      <c r="G37" s="1294">
        <v>34.200000000000003</v>
      </c>
      <c r="H37" s="1294">
        <v>19.7</v>
      </c>
      <c r="I37" s="1294">
        <v>2</v>
      </c>
      <c r="J37" s="1294">
        <v>2</v>
      </c>
      <c r="K37" s="1294">
        <v>0</v>
      </c>
      <c r="L37" s="1294">
        <v>0</v>
      </c>
      <c r="M37" s="1047"/>
    </row>
    <row r="38" spans="1:13" s="153" customFormat="1" ht="11.25" customHeight="1" x14ac:dyDescent="0.2">
      <c r="A38" s="151"/>
      <c r="B38" s="152"/>
      <c r="C38" s="1553" t="s">
        <v>351</v>
      </c>
      <c r="D38" s="1553" t="s">
        <v>351</v>
      </c>
      <c r="E38" s="1294">
        <v>25302.299999999988</v>
      </c>
      <c r="F38" s="1294">
        <v>24451.000000000058</v>
      </c>
      <c r="G38" s="1294">
        <v>819.69999999999993</v>
      </c>
      <c r="H38" s="1294">
        <v>31.6</v>
      </c>
      <c r="I38" s="1294">
        <v>37</v>
      </c>
      <c r="J38" s="1294">
        <v>35</v>
      </c>
      <c r="K38" s="1294">
        <v>2</v>
      </c>
      <c r="L38" s="1294">
        <v>0</v>
      </c>
      <c r="M38" s="1047"/>
    </row>
    <row r="39" spans="1:13" s="153" customFormat="1" ht="11.25" customHeight="1" x14ac:dyDescent="0.2">
      <c r="A39" s="151"/>
      <c r="B39" s="152"/>
      <c r="C39" s="1553" t="s">
        <v>609</v>
      </c>
      <c r="D39" s="1553" t="s">
        <v>610</v>
      </c>
      <c r="E39" s="1294">
        <v>31503.599999999227</v>
      </c>
      <c r="F39" s="1294">
        <v>30776.699999999248</v>
      </c>
      <c r="G39" s="1294">
        <v>695.00000000000023</v>
      </c>
      <c r="H39" s="1294">
        <v>31.9</v>
      </c>
      <c r="I39" s="1294">
        <v>17</v>
      </c>
      <c r="J39" s="1294">
        <v>17</v>
      </c>
      <c r="K39" s="1294">
        <v>0</v>
      </c>
      <c r="L39" s="1294">
        <v>0</v>
      </c>
      <c r="M39" s="1047"/>
    </row>
    <row r="40" spans="1:13" ht="11.25" customHeight="1" x14ac:dyDescent="0.2">
      <c r="A40" s="130"/>
      <c r="B40" s="132"/>
      <c r="C40" s="1553" t="s">
        <v>353</v>
      </c>
      <c r="D40" s="1553" t="s">
        <v>353</v>
      </c>
      <c r="E40" s="1294">
        <v>11080.599999999997</v>
      </c>
      <c r="F40" s="1294">
        <v>10625.100000000006</v>
      </c>
      <c r="G40" s="1294">
        <v>452.5</v>
      </c>
      <c r="H40" s="1294">
        <v>3</v>
      </c>
      <c r="I40" s="1294">
        <v>15</v>
      </c>
      <c r="J40" s="1294">
        <v>15</v>
      </c>
      <c r="K40" s="1294">
        <v>0</v>
      </c>
      <c r="L40" s="1294">
        <v>0</v>
      </c>
      <c r="M40" s="1047"/>
    </row>
    <row r="41" spans="1:13" ht="11.25" customHeight="1" x14ac:dyDescent="0.2">
      <c r="A41" s="130"/>
      <c r="B41" s="132"/>
      <c r="C41" s="1553" t="s">
        <v>354</v>
      </c>
      <c r="D41" s="1553" t="s">
        <v>611</v>
      </c>
      <c r="E41" s="1294">
        <v>13847.000000000049</v>
      </c>
      <c r="F41" s="1294">
        <v>12760.000000000045</v>
      </c>
      <c r="G41" s="1294">
        <v>1061.6000000000004</v>
      </c>
      <c r="H41" s="1294">
        <v>25.400000000000002</v>
      </c>
      <c r="I41" s="1294">
        <v>2</v>
      </c>
      <c r="J41" s="1294">
        <v>2</v>
      </c>
      <c r="K41" s="1294">
        <v>0</v>
      </c>
      <c r="L41" s="1294">
        <v>0</v>
      </c>
      <c r="M41" s="1047"/>
    </row>
    <row r="42" spans="1:13" ht="11.25" customHeight="1" x14ac:dyDescent="0.2">
      <c r="A42" s="130"/>
      <c r="B42" s="132"/>
      <c r="C42" s="1553" t="s">
        <v>612</v>
      </c>
      <c r="D42" s="1553" t="s">
        <v>613</v>
      </c>
      <c r="E42" s="1294">
        <v>1054.0999999999997</v>
      </c>
      <c r="F42" s="1294">
        <v>1031.9999999999998</v>
      </c>
      <c r="G42" s="1294">
        <v>22.1</v>
      </c>
      <c r="H42" s="1294">
        <v>0</v>
      </c>
      <c r="I42" s="1294">
        <v>2</v>
      </c>
      <c r="J42" s="1294">
        <v>2</v>
      </c>
      <c r="K42" s="1294">
        <v>0</v>
      </c>
      <c r="L42" s="1294">
        <v>0</v>
      </c>
      <c r="M42" s="1047"/>
    </row>
    <row r="43" spans="1:13" ht="11.25" customHeight="1" x14ac:dyDescent="0.2">
      <c r="A43" s="130"/>
      <c r="B43" s="132"/>
      <c r="C43" s="1553" t="s">
        <v>355</v>
      </c>
      <c r="D43" s="1553" t="s">
        <v>614</v>
      </c>
      <c r="E43" s="1294">
        <v>732.89999999999964</v>
      </c>
      <c r="F43" s="1294">
        <v>717.29999999999973</v>
      </c>
      <c r="G43" s="1294">
        <v>15.600000000000001</v>
      </c>
      <c r="H43" s="1294">
        <v>0</v>
      </c>
      <c r="I43" s="1294">
        <v>0</v>
      </c>
      <c r="J43" s="1294">
        <v>0</v>
      </c>
      <c r="K43" s="1294">
        <v>0</v>
      </c>
      <c r="L43" s="1294">
        <v>0</v>
      </c>
      <c r="M43" s="1047"/>
    </row>
    <row r="44" spans="1:13" ht="11.25" customHeight="1" x14ac:dyDescent="0.2">
      <c r="A44" s="130"/>
      <c r="B44" s="132"/>
      <c r="C44" s="1553" t="s">
        <v>356</v>
      </c>
      <c r="D44" s="1553" t="s">
        <v>356</v>
      </c>
      <c r="E44" s="1294">
        <v>765.2</v>
      </c>
      <c r="F44" s="1294">
        <v>719.19999999999982</v>
      </c>
      <c r="G44" s="1294">
        <v>46.000000000000007</v>
      </c>
      <c r="H44" s="1294">
        <v>0</v>
      </c>
      <c r="I44" s="1294">
        <v>0</v>
      </c>
      <c r="J44" s="1294">
        <v>0</v>
      </c>
      <c r="K44" s="1294">
        <v>0</v>
      </c>
      <c r="L44" s="1294">
        <v>0</v>
      </c>
      <c r="M44" s="1047"/>
    </row>
    <row r="45" spans="1:13" ht="11.25" customHeight="1" x14ac:dyDescent="0.2">
      <c r="A45" s="130"/>
      <c r="B45" s="132"/>
      <c r="C45" s="1553" t="s">
        <v>615</v>
      </c>
      <c r="D45" s="1553" t="s">
        <v>616</v>
      </c>
      <c r="E45" s="1294">
        <v>2771.799999999997</v>
      </c>
      <c r="F45" s="1294">
        <v>2682.4999999999977</v>
      </c>
      <c r="G45" s="1294">
        <v>82.2</v>
      </c>
      <c r="H45" s="1294">
        <v>7.1</v>
      </c>
      <c r="I45" s="1294">
        <v>1</v>
      </c>
      <c r="J45" s="1294">
        <v>1</v>
      </c>
      <c r="K45" s="1294">
        <v>0</v>
      </c>
      <c r="L45" s="1294">
        <v>0</v>
      </c>
      <c r="M45" s="1047"/>
    </row>
    <row r="46" spans="1:13" ht="11.25" customHeight="1" x14ac:dyDescent="0.2">
      <c r="A46" s="130"/>
      <c r="B46" s="132"/>
      <c r="C46" s="1553" t="s">
        <v>617</v>
      </c>
      <c r="D46" s="1553" t="s">
        <v>618</v>
      </c>
      <c r="E46" s="1294">
        <v>17619.800000000108</v>
      </c>
      <c r="F46" s="1294">
        <v>16729.300000000101</v>
      </c>
      <c r="G46" s="1294">
        <v>876.60000000000059</v>
      </c>
      <c r="H46" s="1294">
        <v>13.899999999999999</v>
      </c>
      <c r="I46" s="1294">
        <v>7</v>
      </c>
      <c r="J46" s="1294">
        <v>4</v>
      </c>
      <c r="K46" s="1294">
        <v>3</v>
      </c>
      <c r="L46" s="1294">
        <v>0</v>
      </c>
      <c r="M46" s="1047"/>
    </row>
    <row r="47" spans="1:13" ht="11.25" customHeight="1" x14ac:dyDescent="0.2">
      <c r="A47" s="130"/>
      <c r="B47" s="132"/>
      <c r="C47" s="1553" t="s">
        <v>619</v>
      </c>
      <c r="D47" s="1553" t="s">
        <v>620</v>
      </c>
      <c r="E47" s="1294">
        <v>10870.299999999994</v>
      </c>
      <c r="F47" s="1294">
        <v>10728.899999999994</v>
      </c>
      <c r="G47" s="1294">
        <v>92.7</v>
      </c>
      <c r="H47" s="1294">
        <v>48.7</v>
      </c>
      <c r="I47" s="1294">
        <v>2</v>
      </c>
      <c r="J47" s="1294">
        <v>2</v>
      </c>
      <c r="K47" s="1294">
        <v>0</v>
      </c>
      <c r="L47" s="1294">
        <v>0</v>
      </c>
      <c r="M47" s="1047"/>
    </row>
    <row r="48" spans="1:13" ht="11.25" customHeight="1" x14ac:dyDescent="0.2">
      <c r="A48" s="130"/>
      <c r="B48" s="132"/>
      <c r="C48" s="1553" t="s">
        <v>357</v>
      </c>
      <c r="D48" s="1553" t="s">
        <v>357</v>
      </c>
      <c r="E48" s="1294">
        <v>2535.3000000000025</v>
      </c>
      <c r="F48" s="1294">
        <v>2476.7000000000025</v>
      </c>
      <c r="G48" s="1294">
        <v>58.6</v>
      </c>
      <c r="H48" s="1294">
        <v>0</v>
      </c>
      <c r="I48" s="1294">
        <v>0</v>
      </c>
      <c r="J48" s="1294">
        <v>0</v>
      </c>
      <c r="K48" s="1294">
        <v>0</v>
      </c>
      <c r="L48" s="1294">
        <v>0</v>
      </c>
      <c r="M48" s="1047"/>
    </row>
    <row r="49" spans="1:13" ht="11.25" customHeight="1" x14ac:dyDescent="0.2">
      <c r="A49" s="130"/>
      <c r="B49" s="132"/>
      <c r="C49" s="1553" t="s">
        <v>621</v>
      </c>
      <c r="D49" s="1553" t="s">
        <v>622</v>
      </c>
      <c r="E49" s="1294">
        <v>19714.099999999857</v>
      </c>
      <c r="F49" s="1294">
        <v>19388.099999999817</v>
      </c>
      <c r="G49" s="1294">
        <v>326</v>
      </c>
      <c r="H49" s="1294">
        <v>0</v>
      </c>
      <c r="I49" s="1294">
        <v>0</v>
      </c>
      <c r="J49" s="1294">
        <v>0</v>
      </c>
      <c r="K49" s="1294">
        <v>0</v>
      </c>
      <c r="L49" s="1294">
        <v>0</v>
      </c>
      <c r="M49" s="1047"/>
    </row>
    <row r="50" spans="1:13" ht="11.25" customHeight="1" x14ac:dyDescent="0.2">
      <c r="A50" s="130"/>
      <c r="B50" s="132"/>
      <c r="C50" s="1553" t="s">
        <v>623</v>
      </c>
      <c r="D50" s="1553" t="s">
        <v>624</v>
      </c>
      <c r="E50" s="1294">
        <v>2498.3999999999955</v>
      </c>
      <c r="F50" s="1294">
        <v>1940.7000000000003</v>
      </c>
      <c r="G50" s="1294">
        <v>545.00000000000011</v>
      </c>
      <c r="H50" s="1294">
        <v>12.7</v>
      </c>
      <c r="I50" s="1294">
        <v>0</v>
      </c>
      <c r="J50" s="1294">
        <v>0</v>
      </c>
      <c r="K50" s="1294">
        <v>0</v>
      </c>
      <c r="L50" s="1294">
        <v>0</v>
      </c>
      <c r="M50" s="1047"/>
    </row>
    <row r="51" spans="1:13" ht="11.25" customHeight="1" x14ac:dyDescent="0.2">
      <c r="A51" s="130"/>
      <c r="B51" s="132"/>
      <c r="C51" s="1553" t="s">
        <v>359</v>
      </c>
      <c r="D51" s="1553" t="s">
        <v>359</v>
      </c>
      <c r="E51" s="1294">
        <v>2775.5999999999972</v>
      </c>
      <c r="F51" s="1294">
        <v>2650.2999999999979</v>
      </c>
      <c r="G51" s="1294">
        <v>125.3</v>
      </c>
      <c r="H51" s="1294">
        <v>0</v>
      </c>
      <c r="I51" s="1294">
        <v>0</v>
      </c>
      <c r="J51" s="1294">
        <v>0</v>
      </c>
      <c r="K51" s="1294">
        <v>0</v>
      </c>
      <c r="L51" s="1294">
        <v>0</v>
      </c>
      <c r="M51" s="1047"/>
    </row>
    <row r="52" spans="1:13" ht="11.25" customHeight="1" x14ac:dyDescent="0.2">
      <c r="A52" s="130"/>
      <c r="B52" s="132"/>
      <c r="C52" s="1553" t="s">
        <v>625</v>
      </c>
      <c r="D52" s="1553" t="s">
        <v>626</v>
      </c>
      <c r="E52" s="1294">
        <v>735.10000000000025</v>
      </c>
      <c r="F52" s="1294">
        <v>702.3</v>
      </c>
      <c r="G52" s="1294">
        <v>26.400000000000002</v>
      </c>
      <c r="H52" s="1294">
        <v>6.4</v>
      </c>
      <c r="I52" s="1294">
        <v>1</v>
      </c>
      <c r="J52" s="1294">
        <v>1</v>
      </c>
      <c r="K52" s="1294">
        <v>0</v>
      </c>
      <c r="L52" s="1294">
        <v>0</v>
      </c>
      <c r="M52" s="1047"/>
    </row>
    <row r="53" spans="1:13" ht="11.25" customHeight="1" x14ac:dyDescent="0.2">
      <c r="A53" s="130"/>
      <c r="B53" s="132"/>
      <c r="C53" s="1553" t="s">
        <v>627</v>
      </c>
      <c r="D53" s="1553" t="s">
        <v>628</v>
      </c>
      <c r="E53" s="1294">
        <v>13.8</v>
      </c>
      <c r="F53" s="1294">
        <v>7</v>
      </c>
      <c r="G53" s="1294">
        <v>6.8</v>
      </c>
      <c r="H53" s="1294">
        <v>0</v>
      </c>
      <c r="I53" s="1294">
        <v>0</v>
      </c>
      <c r="J53" s="1294">
        <v>0</v>
      </c>
      <c r="K53" s="1294">
        <v>0</v>
      </c>
      <c r="L53" s="1294">
        <v>0</v>
      </c>
      <c r="M53" s="1047"/>
    </row>
    <row r="54" spans="1:13" ht="11.25" customHeight="1" x14ac:dyDescent="0.2">
      <c r="A54" s="130"/>
      <c r="B54" s="132"/>
      <c r="C54" s="1553" t="s">
        <v>629</v>
      </c>
      <c r="D54" s="1553" t="s">
        <v>629</v>
      </c>
      <c r="E54" s="1294">
        <v>803.4</v>
      </c>
      <c r="F54" s="1294">
        <v>737.6</v>
      </c>
      <c r="G54" s="1294">
        <v>1</v>
      </c>
      <c r="H54" s="1294">
        <v>64.8</v>
      </c>
      <c r="I54" s="1294">
        <v>0</v>
      </c>
      <c r="J54" s="1294">
        <v>0</v>
      </c>
      <c r="K54" s="1294">
        <v>0</v>
      </c>
      <c r="L54" s="1294">
        <v>0</v>
      </c>
      <c r="M54" s="1047"/>
    </row>
    <row r="55" spans="1:13" ht="3.75" customHeight="1" thickBot="1" x14ac:dyDescent="0.25">
      <c r="A55" s="130"/>
      <c r="B55" s="132"/>
      <c r="C55" s="1302"/>
      <c r="D55" s="1303"/>
      <c r="E55" s="767"/>
      <c r="F55" s="767"/>
      <c r="G55" s="767"/>
      <c r="H55" s="767"/>
      <c r="I55" s="767"/>
      <c r="J55" s="767"/>
      <c r="K55" s="767"/>
      <c r="L55" s="767"/>
      <c r="M55" s="419"/>
    </row>
    <row r="56" spans="1:13" ht="13.5" thickBot="1" x14ac:dyDescent="0.25">
      <c r="A56" s="130"/>
      <c r="B56" s="132"/>
      <c r="C56" s="1556" t="s">
        <v>630</v>
      </c>
      <c r="D56" s="1557"/>
      <c r="E56" s="1557"/>
      <c r="F56" s="1557"/>
      <c r="G56" s="1557"/>
      <c r="H56" s="1557"/>
      <c r="I56" s="1557"/>
      <c r="J56" s="1557"/>
      <c r="K56" s="1557"/>
      <c r="L56" s="1558"/>
      <c r="M56" s="419"/>
    </row>
    <row r="57" spans="1:13" ht="4.5" customHeight="1" x14ac:dyDescent="0.2">
      <c r="A57" s="130"/>
      <c r="B57" s="132"/>
      <c r="C57" s="1304"/>
      <c r="D57" s="1305"/>
      <c r="E57" s="1305"/>
      <c r="F57" s="1305"/>
      <c r="G57" s="1305"/>
      <c r="H57" s="1305"/>
      <c r="I57" s="1305"/>
      <c r="J57" s="1305"/>
      <c r="K57" s="1305"/>
      <c r="L57" s="1305"/>
      <c r="M57" s="419"/>
    </row>
    <row r="58" spans="1:13" ht="13.5" customHeight="1" x14ac:dyDescent="0.2">
      <c r="A58" s="130"/>
      <c r="B58" s="132"/>
      <c r="C58" s="1547">
        <f>+C6</f>
        <v>2016</v>
      </c>
      <c r="D58" s="1548"/>
      <c r="E58" s="1551" t="s">
        <v>468</v>
      </c>
      <c r="F58" s="1551"/>
      <c r="G58" s="1551"/>
      <c r="H58" s="1551"/>
      <c r="I58" s="1551" t="s">
        <v>577</v>
      </c>
      <c r="J58" s="1551"/>
      <c r="K58" s="1551"/>
      <c r="L58" s="1551"/>
      <c r="M58" s="419"/>
    </row>
    <row r="59" spans="1:13" s="1308" customFormat="1" ht="15" customHeight="1" x14ac:dyDescent="0.2">
      <c r="A59" s="1306"/>
      <c r="B59" s="1307"/>
      <c r="C59" s="1549"/>
      <c r="D59" s="1550"/>
      <c r="E59" s="1290" t="s">
        <v>468</v>
      </c>
      <c r="F59" s="1290" t="s">
        <v>578</v>
      </c>
      <c r="G59" s="1290" t="s">
        <v>579</v>
      </c>
      <c r="H59" s="1290" t="s">
        <v>580</v>
      </c>
      <c r="I59" s="1290" t="s">
        <v>468</v>
      </c>
      <c r="J59" s="1290" t="s">
        <v>578</v>
      </c>
      <c r="K59" s="1290" t="s">
        <v>579</v>
      </c>
      <c r="L59" s="1290" t="s">
        <v>580</v>
      </c>
      <c r="M59" s="1047"/>
    </row>
    <row r="60" spans="1:13" s="153" customFormat="1" x14ac:dyDescent="0.2">
      <c r="A60" s="151"/>
      <c r="B60" s="152"/>
      <c r="C60" s="1046"/>
      <c r="D60" s="1168" t="s">
        <v>67</v>
      </c>
      <c r="E60" s="1294">
        <v>207566.90000001949</v>
      </c>
      <c r="F60" s="1294">
        <v>200040.10000001971</v>
      </c>
      <c r="G60" s="1294">
        <v>7185.6000000000204</v>
      </c>
      <c r="H60" s="1294">
        <v>341.20000000000005</v>
      </c>
      <c r="I60" s="1294">
        <v>138</v>
      </c>
      <c r="J60" s="1294">
        <v>132</v>
      </c>
      <c r="K60" s="1294">
        <v>6</v>
      </c>
      <c r="L60" s="1294">
        <v>0</v>
      </c>
      <c r="M60" s="1047"/>
    </row>
    <row r="61" spans="1:13" s="153" customFormat="1" ht="11.25" customHeight="1" x14ac:dyDescent="0.2">
      <c r="A61" s="151"/>
      <c r="B61" s="152"/>
      <c r="C61" s="1309"/>
      <c r="D61" s="1310" t="s">
        <v>631</v>
      </c>
      <c r="E61" s="1311">
        <v>235.6</v>
      </c>
      <c r="F61" s="1311">
        <v>193.9</v>
      </c>
      <c r="G61" s="1311">
        <v>22.2</v>
      </c>
      <c r="H61" s="1311">
        <v>19.5</v>
      </c>
      <c r="I61" s="1311">
        <v>0</v>
      </c>
      <c r="J61" s="1311">
        <v>0</v>
      </c>
      <c r="K61" s="1311">
        <v>0</v>
      </c>
      <c r="L61" s="1311">
        <v>0</v>
      </c>
      <c r="M61" s="1047"/>
    </row>
    <row r="62" spans="1:13" s="153" customFormat="1" ht="11.25" customHeight="1" x14ac:dyDescent="0.2">
      <c r="A62" s="151"/>
      <c r="B62" s="152"/>
      <c r="C62" s="1309"/>
      <c r="D62" s="1312" t="s">
        <v>632</v>
      </c>
      <c r="E62" s="1311">
        <v>18451.400000000125</v>
      </c>
      <c r="F62" s="1311">
        <v>17720.600000000137</v>
      </c>
      <c r="G62" s="1311">
        <v>703.70000000000027</v>
      </c>
      <c r="H62" s="1311">
        <v>27.1</v>
      </c>
      <c r="I62" s="1311">
        <v>6</v>
      </c>
      <c r="J62" s="1311">
        <v>6</v>
      </c>
      <c r="K62" s="1311">
        <v>0</v>
      </c>
      <c r="L62" s="1311">
        <v>0</v>
      </c>
      <c r="M62" s="1047"/>
    </row>
    <row r="63" spans="1:13" s="153" customFormat="1" ht="11.25" customHeight="1" x14ac:dyDescent="0.2">
      <c r="A63" s="151"/>
      <c r="B63" s="152" t="s">
        <v>633</v>
      </c>
      <c r="C63" s="1309"/>
      <c r="D63" s="1312" t="s">
        <v>634</v>
      </c>
      <c r="E63" s="1311">
        <v>44353.699999999342</v>
      </c>
      <c r="F63" s="1311">
        <v>42423.299999999093</v>
      </c>
      <c r="G63" s="1311">
        <v>1897.1999999999978</v>
      </c>
      <c r="H63" s="1311">
        <v>33.200000000000003</v>
      </c>
      <c r="I63" s="1311">
        <v>5</v>
      </c>
      <c r="J63" s="1311">
        <v>5</v>
      </c>
      <c r="K63" s="1311">
        <v>0</v>
      </c>
      <c r="L63" s="1311">
        <v>0</v>
      </c>
      <c r="M63" s="1047"/>
    </row>
    <row r="64" spans="1:13" s="153" customFormat="1" ht="11.25" customHeight="1" x14ac:dyDescent="0.2">
      <c r="A64" s="151"/>
      <c r="B64" s="152"/>
      <c r="C64" s="1309"/>
      <c r="D64" s="1313" t="s">
        <v>635</v>
      </c>
      <c r="E64" s="1311">
        <v>56074.899999998866</v>
      </c>
      <c r="F64" s="1311">
        <v>53909.299999998984</v>
      </c>
      <c r="G64" s="1311">
        <v>2070.4999999999968</v>
      </c>
      <c r="H64" s="1311">
        <v>95.1</v>
      </c>
      <c r="I64" s="1311">
        <v>25</v>
      </c>
      <c r="J64" s="1311">
        <v>22</v>
      </c>
      <c r="K64" s="1311">
        <v>3</v>
      </c>
      <c r="L64" s="1311">
        <v>0</v>
      </c>
      <c r="M64" s="1047"/>
    </row>
    <row r="65" spans="1:13" s="153" customFormat="1" ht="11.25" customHeight="1" x14ac:dyDescent="0.2">
      <c r="A65" s="151"/>
      <c r="B65" s="152"/>
      <c r="C65" s="1309"/>
      <c r="D65" s="1310" t="s">
        <v>636</v>
      </c>
      <c r="E65" s="1311">
        <v>52332.199999998826</v>
      </c>
      <c r="F65" s="1311">
        <v>50915.099999998783</v>
      </c>
      <c r="G65" s="1311">
        <v>1393.8000000000002</v>
      </c>
      <c r="H65" s="1311">
        <v>23.3</v>
      </c>
      <c r="I65" s="1311">
        <v>47</v>
      </c>
      <c r="J65" s="1311">
        <v>45</v>
      </c>
      <c r="K65" s="1311">
        <v>2</v>
      </c>
      <c r="L65" s="1311">
        <v>0</v>
      </c>
      <c r="M65" s="1047"/>
    </row>
    <row r="66" spans="1:13" s="153" customFormat="1" ht="11.25" customHeight="1" x14ac:dyDescent="0.2">
      <c r="A66" s="151"/>
      <c r="B66" s="152"/>
      <c r="C66" s="1309"/>
      <c r="D66" s="1312" t="s">
        <v>637</v>
      </c>
      <c r="E66" s="1311">
        <v>28061.399999999638</v>
      </c>
      <c r="F66" s="1311">
        <v>27461.199999999706</v>
      </c>
      <c r="G66" s="1311">
        <v>586.20000000000005</v>
      </c>
      <c r="H66" s="1311">
        <v>14</v>
      </c>
      <c r="I66" s="1311">
        <v>48</v>
      </c>
      <c r="J66" s="1311">
        <v>47</v>
      </c>
      <c r="K66" s="1311">
        <v>1</v>
      </c>
      <c r="L66" s="1311">
        <v>0</v>
      </c>
      <c r="M66" s="1047"/>
    </row>
    <row r="67" spans="1:13" s="153" customFormat="1" ht="11.25" customHeight="1" x14ac:dyDescent="0.2">
      <c r="A67" s="151"/>
      <c r="B67" s="152"/>
      <c r="C67" s="1309"/>
      <c r="D67" s="1312" t="s">
        <v>572</v>
      </c>
      <c r="E67" s="1311">
        <v>2515.7999999999988</v>
      </c>
      <c r="F67" s="1311">
        <v>2486.8999999999992</v>
      </c>
      <c r="G67" s="1311">
        <v>28.9</v>
      </c>
      <c r="H67" s="1311">
        <v>0</v>
      </c>
      <c r="I67" s="1311">
        <v>7</v>
      </c>
      <c r="J67" s="1311">
        <v>7</v>
      </c>
      <c r="K67" s="1311">
        <v>0</v>
      </c>
      <c r="L67" s="1311">
        <v>0</v>
      </c>
      <c r="M67" s="1047"/>
    </row>
    <row r="68" spans="1:13" s="153" customFormat="1" ht="11.25" customHeight="1" x14ac:dyDescent="0.2">
      <c r="A68" s="151"/>
      <c r="B68" s="152"/>
      <c r="C68" s="1309"/>
      <c r="D68" s="1312" t="s">
        <v>629</v>
      </c>
      <c r="E68" s="1311">
        <v>5541.8999999999705</v>
      </c>
      <c r="F68" s="1311">
        <v>4929.7999999999902</v>
      </c>
      <c r="G68" s="1311">
        <v>483.1</v>
      </c>
      <c r="H68" s="1311">
        <v>129</v>
      </c>
      <c r="I68" s="1311">
        <v>0</v>
      </c>
      <c r="J68" s="1311">
        <v>0</v>
      </c>
      <c r="K68" s="1311">
        <v>0</v>
      </c>
      <c r="L68" s="1311">
        <v>0</v>
      </c>
      <c r="M68" s="1047"/>
    </row>
    <row r="69" spans="1:13" s="1298" customFormat="1" ht="11.25" customHeight="1" x14ac:dyDescent="0.2">
      <c r="A69" s="1297"/>
      <c r="B69" s="1314"/>
      <c r="C69" s="1315" t="s">
        <v>638</v>
      </c>
      <c r="D69" s="1559" t="s">
        <v>639</v>
      </c>
      <c r="E69" s="1559"/>
      <c r="F69" s="1559"/>
      <c r="G69" s="1559"/>
      <c r="H69" s="1559"/>
      <c r="I69" s="1315"/>
      <c r="J69" s="1315"/>
      <c r="K69" s="1167"/>
      <c r="L69" s="1167"/>
      <c r="M69" s="1316"/>
    </row>
    <row r="70" spans="1:13" ht="13.5" customHeight="1" x14ac:dyDescent="0.2">
      <c r="A70" s="132"/>
      <c r="B70" s="152"/>
      <c r="C70" s="1048" t="s">
        <v>640</v>
      </c>
      <c r="D70" s="145"/>
      <c r="E70" s="1049" t="s">
        <v>641</v>
      </c>
      <c r="F70" s="145"/>
      <c r="H70" s="145"/>
      <c r="I70" s="145"/>
      <c r="J70" s="145"/>
      <c r="K70" s="1116"/>
      <c r="L70" s="1116"/>
      <c r="M70" s="1047"/>
    </row>
    <row r="71" spans="1:13" x14ac:dyDescent="0.2">
      <c r="A71" s="130"/>
      <c r="B71" s="132"/>
      <c r="C71" s="132"/>
      <c r="D71" s="132"/>
      <c r="E71" s="132"/>
      <c r="F71" s="132"/>
      <c r="G71" s="132"/>
      <c r="H71" s="132"/>
      <c r="I71" s="132"/>
      <c r="J71" s="1500">
        <v>43466</v>
      </c>
      <c r="K71" s="1500"/>
      <c r="L71" s="1500"/>
      <c r="M71" s="245">
        <v>17</v>
      </c>
    </row>
  </sheetData>
  <mergeCells count="35">
    <mergeCell ref="C58:D59"/>
    <mergeCell ref="E58:H58"/>
    <mergeCell ref="I58:L58"/>
    <mergeCell ref="D69:H69"/>
    <mergeCell ref="J71:L71"/>
    <mergeCell ref="C56:L56"/>
    <mergeCell ref="C44:D44"/>
    <mergeCell ref="C45:D45"/>
    <mergeCell ref="C46:D46"/>
    <mergeCell ref="C47:D47"/>
    <mergeCell ref="C48:D48"/>
    <mergeCell ref="C49:D49"/>
    <mergeCell ref="C50:D50"/>
    <mergeCell ref="C51:D51"/>
    <mergeCell ref="C52:D52"/>
    <mergeCell ref="C53:D53"/>
    <mergeCell ref="C54:D54"/>
    <mergeCell ref="C43:D43"/>
    <mergeCell ref="C8:D8"/>
    <mergeCell ref="C9:D9"/>
    <mergeCell ref="C10:D10"/>
    <mergeCell ref="C11:D11"/>
    <mergeCell ref="C36:D36"/>
    <mergeCell ref="C37:D37"/>
    <mergeCell ref="C38:D38"/>
    <mergeCell ref="C39:D39"/>
    <mergeCell ref="C40:D40"/>
    <mergeCell ref="C41:D41"/>
    <mergeCell ref="C42:D42"/>
    <mergeCell ref="B1:D1"/>
    <mergeCell ref="B2:D2"/>
    <mergeCell ref="C4:L4"/>
    <mergeCell ref="C6:D7"/>
    <mergeCell ref="E6:H6"/>
    <mergeCell ref="I6:L6"/>
  </mergeCells>
  <printOptions horizontalCentered="1"/>
  <pageMargins left="0.15748031496062992" right="0.15748031496062992" top="0.19685039370078741" bottom="0.19685039370078741" header="0" footer="0"/>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R69"/>
  <sheetViews>
    <sheetView showGridLines="0" zoomScaleNormal="100" workbookViewId="0"/>
  </sheetViews>
  <sheetFormatPr defaultRowHeight="12.75" x14ac:dyDescent="0.2"/>
  <cols>
    <col min="1" max="1" width="1" style="375" customWidth="1"/>
    <col min="2" max="2" width="2.5703125" style="375" customWidth="1"/>
    <col min="3" max="3" width="2" style="375" customWidth="1"/>
    <col min="4" max="4" width="14" style="375" customWidth="1"/>
    <col min="5" max="10" width="7" style="375" customWidth="1"/>
    <col min="11" max="11" width="8.140625" style="375" customWidth="1"/>
    <col min="12" max="12" width="28.42578125" style="375" customWidth="1"/>
    <col min="13" max="13" width="2.5703125" style="375" customWidth="1"/>
    <col min="14" max="14" width="1" style="375" customWidth="1"/>
    <col min="15" max="28" width="9.140625" style="375"/>
    <col min="29" max="29" width="15.140625" style="375" customWidth="1"/>
    <col min="30" max="33" width="6.42578125" style="375" customWidth="1"/>
    <col min="34" max="35" width="2.140625" style="375" customWidth="1"/>
    <col min="36" max="37" width="6.42578125" style="375" customWidth="1"/>
    <col min="38" max="38" width="15.140625" style="375" customWidth="1"/>
    <col min="39" max="40" width="6.42578125" style="375" customWidth="1"/>
    <col min="41" max="16384" width="9.140625" style="375"/>
  </cols>
  <sheetData>
    <row r="1" spans="1:44" ht="13.5" customHeight="1" x14ac:dyDescent="0.2">
      <c r="A1" s="370"/>
      <c r="B1" s="374"/>
      <c r="C1" s="374"/>
      <c r="D1" s="374"/>
      <c r="E1" s="374"/>
      <c r="F1" s="371"/>
      <c r="G1" s="371"/>
      <c r="H1" s="371"/>
      <c r="I1" s="371"/>
      <c r="J1" s="371"/>
      <c r="K1" s="371"/>
      <c r="L1" s="1569" t="s">
        <v>325</v>
      </c>
      <c r="M1" s="1569"/>
      <c r="N1" s="370"/>
      <c r="AB1" s="1323"/>
      <c r="AC1" s="1323"/>
      <c r="AD1" s="1323"/>
      <c r="AE1" s="1323"/>
      <c r="AF1" s="1323"/>
      <c r="AG1" s="1323"/>
      <c r="AH1" s="1323"/>
      <c r="AI1" s="1323"/>
      <c r="AJ1" s="1323"/>
      <c r="AK1" s="1323"/>
      <c r="AL1" s="1323"/>
      <c r="AM1" s="1323"/>
      <c r="AN1" s="1323"/>
      <c r="AO1" s="1323"/>
      <c r="AP1" s="1323"/>
      <c r="AQ1" s="1323"/>
      <c r="AR1" s="1323"/>
    </row>
    <row r="2" spans="1:44" ht="6" customHeight="1" x14ac:dyDescent="0.2">
      <c r="A2" s="370"/>
      <c r="B2" s="1570"/>
      <c r="C2" s="1571"/>
      <c r="D2" s="1571"/>
      <c r="E2" s="486"/>
      <c r="F2" s="486"/>
      <c r="G2" s="486"/>
      <c r="H2" s="486"/>
      <c r="I2" s="486"/>
      <c r="J2" s="486"/>
      <c r="K2" s="486"/>
      <c r="L2" s="421"/>
      <c r="M2" s="380"/>
      <c r="N2" s="370"/>
      <c r="O2" s="431"/>
      <c r="P2" s="431"/>
      <c r="Q2" s="431"/>
      <c r="R2" s="431"/>
      <c r="S2" s="431"/>
      <c r="T2" s="431"/>
      <c r="U2" s="431"/>
      <c r="V2" s="431"/>
      <c r="W2" s="431"/>
      <c r="X2" s="431"/>
      <c r="Y2" s="431"/>
      <c r="Z2" s="431"/>
      <c r="AA2" s="431"/>
      <c r="AB2" s="1324"/>
      <c r="AC2" s="1324"/>
      <c r="AD2" s="1324"/>
      <c r="AE2" s="1324"/>
      <c r="AF2" s="1324"/>
      <c r="AG2" s="1324"/>
      <c r="AH2" s="1324"/>
      <c r="AI2" s="1324"/>
      <c r="AJ2" s="1324"/>
      <c r="AK2" s="1324"/>
      <c r="AL2" s="1324"/>
      <c r="AM2" s="1324"/>
      <c r="AN2" s="1324"/>
      <c r="AO2" s="1323"/>
      <c r="AP2" s="1323"/>
      <c r="AQ2" s="1323"/>
      <c r="AR2" s="1323"/>
    </row>
    <row r="3" spans="1:44" ht="11.25" customHeight="1" thickBot="1" x14ac:dyDescent="0.25">
      <c r="A3" s="370"/>
      <c r="B3" s="432"/>
      <c r="C3" s="380"/>
      <c r="D3" s="380"/>
      <c r="E3" s="380"/>
      <c r="F3" s="380"/>
      <c r="G3" s="380"/>
      <c r="H3" s="380"/>
      <c r="I3" s="380"/>
      <c r="J3" s="380"/>
      <c r="K3" s="380"/>
      <c r="L3" s="534" t="s">
        <v>72</v>
      </c>
      <c r="M3" s="380"/>
      <c r="N3" s="370"/>
      <c r="O3" s="431"/>
      <c r="P3" s="431"/>
      <c r="Q3" s="431"/>
      <c r="R3" s="431"/>
      <c r="S3" s="431"/>
      <c r="T3" s="431"/>
      <c r="U3" s="431"/>
      <c r="V3" s="431"/>
      <c r="W3" s="431"/>
      <c r="X3" s="431"/>
      <c r="Y3" s="431"/>
      <c r="Z3" s="431"/>
      <c r="AA3" s="431"/>
      <c r="AB3" s="1324"/>
      <c r="AC3" s="1324"/>
      <c r="AD3" s="1324"/>
      <c r="AE3" s="1324"/>
      <c r="AF3" s="1324"/>
      <c r="AG3" s="1324"/>
      <c r="AH3" s="1324"/>
      <c r="AI3" s="1324"/>
      <c r="AJ3" s="1324"/>
      <c r="AK3" s="1324"/>
      <c r="AL3" s="1324"/>
      <c r="AM3" s="1324"/>
      <c r="AN3" s="1324"/>
      <c r="AO3" s="1323"/>
      <c r="AP3" s="1323"/>
      <c r="AQ3" s="1323"/>
      <c r="AR3" s="1323"/>
    </row>
    <row r="4" spans="1:44" s="384" customFormat="1" ht="13.5" customHeight="1" thickBot="1" x14ac:dyDescent="0.25">
      <c r="A4" s="382"/>
      <c r="B4" s="529"/>
      <c r="C4" s="1561" t="s">
        <v>131</v>
      </c>
      <c r="D4" s="1562"/>
      <c r="E4" s="1562"/>
      <c r="F4" s="1562"/>
      <c r="G4" s="1562"/>
      <c r="H4" s="1562"/>
      <c r="I4" s="1562"/>
      <c r="J4" s="1562"/>
      <c r="K4" s="1562"/>
      <c r="L4" s="1563"/>
      <c r="M4" s="380"/>
      <c r="N4" s="382"/>
      <c r="O4" s="584"/>
      <c r="P4" s="584"/>
      <c r="Q4" s="584"/>
      <c r="R4" s="584"/>
      <c r="S4" s="584"/>
      <c r="T4" s="584"/>
      <c r="U4" s="584"/>
      <c r="V4" s="584"/>
      <c r="W4" s="584"/>
      <c r="X4" s="584"/>
      <c r="Y4" s="584"/>
      <c r="Z4" s="584"/>
      <c r="AA4" s="584"/>
      <c r="AB4" s="1325"/>
      <c r="AC4" s="1325"/>
      <c r="AD4" s="1325"/>
      <c r="AE4" s="1325"/>
      <c r="AF4" s="1325"/>
      <c r="AG4" s="1325"/>
      <c r="AH4" s="1325"/>
      <c r="AI4" s="1325"/>
      <c r="AJ4" s="1325"/>
      <c r="AK4" s="1325"/>
      <c r="AL4" s="1325"/>
      <c r="AM4" s="1325"/>
      <c r="AN4" s="1325"/>
      <c r="AO4" s="1326"/>
      <c r="AP4" s="1326"/>
      <c r="AQ4" s="1326"/>
      <c r="AR4" s="1326"/>
    </row>
    <row r="5" spans="1:44" s="672" customFormat="1" x14ac:dyDescent="0.2">
      <c r="B5" s="673"/>
      <c r="C5" s="1540" t="s">
        <v>132</v>
      </c>
      <c r="D5" s="1540"/>
      <c r="E5" s="538"/>
      <c r="F5" s="469"/>
      <c r="G5" s="469"/>
      <c r="H5" s="469"/>
      <c r="I5" s="469"/>
      <c r="J5" s="469"/>
      <c r="K5" s="469"/>
      <c r="L5" s="422"/>
      <c r="M5" s="422"/>
      <c r="N5" s="675"/>
      <c r="O5" s="674"/>
      <c r="P5" s="674"/>
      <c r="Q5" s="674"/>
      <c r="R5" s="674"/>
      <c r="S5" s="674"/>
      <c r="T5" s="674"/>
      <c r="U5" s="674"/>
      <c r="V5" s="674"/>
      <c r="W5" s="674"/>
      <c r="X5" s="674"/>
      <c r="Y5" s="674"/>
      <c r="Z5" s="674"/>
      <c r="AA5" s="674"/>
      <c r="AB5" s="1325"/>
      <c r="AC5" s="1325"/>
      <c r="AD5" s="1325"/>
      <c r="AE5" s="1325"/>
      <c r="AF5" s="1325"/>
      <c r="AG5" s="1325"/>
      <c r="AH5" s="1325"/>
      <c r="AI5" s="1325"/>
      <c r="AJ5" s="1325"/>
      <c r="AK5" s="1325"/>
      <c r="AL5" s="1325"/>
      <c r="AM5" s="1326"/>
      <c r="AN5" s="1325"/>
      <c r="AO5" s="1326"/>
      <c r="AP5" s="1326"/>
      <c r="AQ5" s="1326"/>
      <c r="AR5" s="1326"/>
    </row>
    <row r="6" spans="1:44" ht="13.5" customHeight="1" x14ac:dyDescent="0.2">
      <c r="A6" s="370"/>
      <c r="B6" s="432"/>
      <c r="C6" s="1540"/>
      <c r="D6" s="1540"/>
      <c r="E6" s="1568">
        <v>2018</v>
      </c>
      <c r="F6" s="1568"/>
      <c r="G6" s="1568"/>
      <c r="H6" s="1568"/>
      <c r="I6" s="1568"/>
      <c r="J6" s="1568"/>
      <c r="K6" s="1572" t="str">
        <f xml:space="preserve"> CONCATENATE("valor médio de ",J7,F6)</f>
        <v>valor médio de dez.</v>
      </c>
      <c r="L6" s="469"/>
      <c r="M6" s="422"/>
      <c r="N6" s="533"/>
      <c r="O6" s="431"/>
      <c r="P6" s="431"/>
      <c r="Q6" s="431"/>
      <c r="R6" s="431"/>
      <c r="S6" s="431"/>
      <c r="T6" s="431"/>
      <c r="U6" s="431"/>
      <c r="V6" s="431"/>
      <c r="W6" s="431"/>
      <c r="X6" s="431"/>
      <c r="Y6" s="431"/>
      <c r="Z6" s="431"/>
      <c r="AA6" s="431"/>
      <c r="AB6" s="1324"/>
      <c r="AC6" s="1324"/>
      <c r="AD6" s="1324" t="s">
        <v>338</v>
      </c>
      <c r="AE6" s="1324"/>
      <c r="AF6" s="1324" t="s">
        <v>339</v>
      </c>
      <c r="AG6" s="1324"/>
      <c r="AH6" s="1324"/>
      <c r="AI6" s="1324"/>
      <c r="AJ6" s="1324"/>
      <c r="AK6" s="1324"/>
      <c r="AL6" s="1324"/>
      <c r="AM6" s="1325" t="str">
        <f>VLOOKUP(AH8,AI8:AJ9,2,FALSE)</f>
        <v>beneficiário</v>
      </c>
      <c r="AN6" s="1324"/>
      <c r="AO6" s="1323"/>
      <c r="AP6" s="1323"/>
      <c r="AQ6" s="1323"/>
      <c r="AR6" s="1323"/>
    </row>
    <row r="7" spans="1:44" ht="14.25" customHeight="1" x14ac:dyDescent="0.2">
      <c r="A7" s="370"/>
      <c r="B7" s="432"/>
      <c r="C7" s="410"/>
      <c r="D7" s="410"/>
      <c r="E7" s="1028" t="s">
        <v>98</v>
      </c>
      <c r="F7" s="933" t="s">
        <v>97</v>
      </c>
      <c r="G7" s="933" t="s">
        <v>96</v>
      </c>
      <c r="H7" s="933" t="s">
        <v>95</v>
      </c>
      <c r="I7" s="933" t="s">
        <v>94</v>
      </c>
      <c r="J7" s="933" t="s">
        <v>93</v>
      </c>
      <c r="K7" s="1573" t="e">
        <f xml:space="preserve"> CONCATENATE("valor médio de ",#REF!,#REF!)</f>
        <v>#REF!</v>
      </c>
      <c r="L7" s="422"/>
      <c r="M7" s="467"/>
      <c r="N7" s="533"/>
      <c r="O7" s="431"/>
      <c r="P7" s="431"/>
      <c r="Q7" s="431"/>
      <c r="R7" s="431"/>
      <c r="S7" s="431"/>
      <c r="T7" s="431"/>
      <c r="U7" s="431"/>
      <c r="V7" s="431"/>
      <c r="W7" s="431"/>
      <c r="X7" s="431"/>
      <c r="Y7" s="431"/>
      <c r="Z7" s="431"/>
      <c r="AA7" s="431"/>
      <c r="AB7" s="1324"/>
      <c r="AC7" s="1324"/>
      <c r="AD7" s="1327" t="s">
        <v>340</v>
      </c>
      <c r="AE7" s="1324" t="s">
        <v>67</v>
      </c>
      <c r="AF7" s="1327" t="s">
        <v>340</v>
      </c>
      <c r="AG7" s="1324" t="s">
        <v>67</v>
      </c>
      <c r="AH7" s="1323"/>
      <c r="AI7" s="1324"/>
      <c r="AJ7" s="1324"/>
      <c r="AK7" s="1324"/>
      <c r="AL7" s="1324"/>
      <c r="AM7" s="1327" t="s">
        <v>340</v>
      </c>
      <c r="AN7" s="1324" t="s">
        <v>67</v>
      </c>
      <c r="AO7" s="1323"/>
      <c r="AP7" s="1323"/>
      <c r="AQ7" s="1323"/>
      <c r="AR7" s="1323"/>
    </row>
    <row r="8" spans="1:44" s="627" customFormat="1" x14ac:dyDescent="0.2">
      <c r="A8" s="623"/>
      <c r="B8" s="624"/>
      <c r="C8" s="625" t="s">
        <v>67</v>
      </c>
      <c r="D8" s="626"/>
      <c r="E8" s="349">
        <v>101758</v>
      </c>
      <c r="F8" s="349">
        <v>101615</v>
      </c>
      <c r="G8" s="349">
        <v>101905</v>
      </c>
      <c r="H8" s="349">
        <v>101248</v>
      </c>
      <c r="I8" s="349">
        <v>100957</v>
      </c>
      <c r="J8" s="349">
        <v>100915</v>
      </c>
      <c r="K8" s="678">
        <v>258.23143401090698</v>
      </c>
      <c r="L8" s="628"/>
      <c r="M8" s="629"/>
      <c r="N8" s="623"/>
      <c r="O8" s="630"/>
      <c r="P8" s="630"/>
      <c r="Q8" s="630"/>
      <c r="R8" s="630"/>
      <c r="S8" s="630"/>
      <c r="T8" s="630"/>
      <c r="U8" s="630"/>
      <c r="V8" s="630"/>
      <c r="W8" s="630"/>
      <c r="X8" s="630"/>
      <c r="Y8" s="630"/>
      <c r="Z8" s="630"/>
      <c r="AA8" s="630"/>
      <c r="AB8" s="1325"/>
      <c r="AC8" s="1325" t="str">
        <f t="shared" ref="AC8:AC27" si="0">+C9</f>
        <v>Aveiro</v>
      </c>
      <c r="AD8" s="1328">
        <f t="shared" ref="AD8:AD27" si="1">+K9</f>
        <v>258.528500104015</v>
      </c>
      <c r="AE8" s="1328">
        <f>+$K$8</f>
        <v>258.23143401090698</v>
      </c>
      <c r="AF8" s="1328">
        <f t="shared" ref="AF8:AF27" si="2">+K46</f>
        <v>123.989474209319</v>
      </c>
      <c r="AG8" s="1328">
        <f t="shared" ref="AG8:AG27" si="3">+$K$45</f>
        <v>115.33600882204399</v>
      </c>
      <c r="AH8" s="1325">
        <v>2</v>
      </c>
      <c r="AI8" s="1325">
        <v>1</v>
      </c>
      <c r="AJ8" s="1325" t="s">
        <v>338</v>
      </c>
      <c r="AK8" s="1325"/>
      <c r="AL8" s="1325" t="str">
        <f>+AC8</f>
        <v>Aveiro</v>
      </c>
      <c r="AM8" s="1329">
        <f>INDEX($AC$7:$AG$27,MATCH($AL8,$AC$7:$AC$27,0),MATCH(AM$7,$AC$7:$AG$7,0)+2*($AH$8-1))</f>
        <v>123.989474209319</v>
      </c>
      <c r="AN8" s="1329">
        <f>INDEX($AC$7:$AG$27,MATCH($AL8,$AC$7:$AC$27,0),MATCH(AN$7,$AC$7:$AG$7,0)+2*($AH$8-1))</f>
        <v>115.33600882204399</v>
      </c>
      <c r="AO8" s="1326"/>
      <c r="AP8" s="1326"/>
      <c r="AQ8" s="1326"/>
      <c r="AR8" s="1326"/>
    </row>
    <row r="9" spans="1:44" x14ac:dyDescent="0.2">
      <c r="A9" s="370"/>
      <c r="B9" s="432"/>
      <c r="C9" s="94" t="s">
        <v>61</v>
      </c>
      <c r="D9" s="378"/>
      <c r="E9" s="316">
        <v>5054</v>
      </c>
      <c r="F9" s="316">
        <v>5064</v>
      </c>
      <c r="G9" s="316">
        <v>4933</v>
      </c>
      <c r="H9" s="316">
        <v>4911</v>
      </c>
      <c r="I9" s="316">
        <v>4877</v>
      </c>
      <c r="J9" s="316">
        <v>4807</v>
      </c>
      <c r="K9" s="679">
        <v>258.528500104015</v>
      </c>
      <c r="L9" s="422"/>
      <c r="M9" s="467"/>
      <c r="N9" s="370"/>
      <c r="O9" s="431"/>
      <c r="P9" s="431"/>
      <c r="Q9" s="431"/>
      <c r="R9" s="431"/>
      <c r="S9" s="431"/>
      <c r="T9" s="431"/>
      <c r="U9" s="431"/>
      <c r="V9" s="431"/>
      <c r="W9" s="431"/>
      <c r="X9" s="431"/>
      <c r="Y9" s="431"/>
      <c r="Z9" s="431"/>
      <c r="AA9" s="431"/>
      <c r="AB9" s="1324"/>
      <c r="AC9" s="1325" t="str">
        <f t="shared" si="0"/>
        <v>Beja</v>
      </c>
      <c r="AD9" s="1328">
        <f t="shared" si="1"/>
        <v>325.67738977072298</v>
      </c>
      <c r="AE9" s="1328">
        <f t="shared" ref="AE9:AE27" si="4">+$K$8</f>
        <v>258.23143401090698</v>
      </c>
      <c r="AF9" s="1328">
        <f t="shared" si="2"/>
        <v>115.508181818182</v>
      </c>
      <c r="AG9" s="1328">
        <f t="shared" si="3"/>
        <v>115.33600882204399</v>
      </c>
      <c r="AH9" s="1324"/>
      <c r="AI9" s="1324">
        <v>2</v>
      </c>
      <c r="AJ9" s="1324" t="s">
        <v>339</v>
      </c>
      <c r="AK9" s="1324"/>
      <c r="AL9" s="1325" t="str">
        <f t="shared" ref="AL9:AL27" si="5">+AC9</f>
        <v>Beja</v>
      </c>
      <c r="AM9" s="1329">
        <f t="shared" ref="AM9:AN27" si="6">INDEX($AC$7:$AG$27,MATCH($AL9,$AC$7:$AC$27,0),MATCH(AM$7,$AC$7:$AG$7,0)+2*($AH$8-1))</f>
        <v>115.508181818182</v>
      </c>
      <c r="AN9" s="1329">
        <f t="shared" si="6"/>
        <v>115.33600882204399</v>
      </c>
      <c r="AO9" s="1323"/>
      <c r="AP9" s="1323"/>
      <c r="AQ9" s="1323"/>
      <c r="AR9" s="1323"/>
    </row>
    <row r="10" spans="1:44" x14ac:dyDescent="0.2">
      <c r="A10" s="370"/>
      <c r="B10" s="432"/>
      <c r="C10" s="94" t="s">
        <v>54</v>
      </c>
      <c r="D10" s="378"/>
      <c r="E10" s="316">
        <v>1724</v>
      </c>
      <c r="F10" s="316">
        <v>1714</v>
      </c>
      <c r="G10" s="316">
        <v>1701</v>
      </c>
      <c r="H10" s="316">
        <v>1675</v>
      </c>
      <c r="I10" s="316">
        <v>1680</v>
      </c>
      <c r="J10" s="316">
        <v>1702</v>
      </c>
      <c r="K10" s="679">
        <v>325.67738977072298</v>
      </c>
      <c r="L10" s="422"/>
      <c r="M10" s="467"/>
      <c r="N10" s="370"/>
      <c r="O10" s="431"/>
      <c r="P10" s="431"/>
      <c r="Q10" s="431"/>
      <c r="R10" s="431"/>
      <c r="S10" s="431"/>
      <c r="T10" s="431"/>
      <c r="U10" s="431"/>
      <c r="V10" s="431"/>
      <c r="W10" s="431"/>
      <c r="X10" s="431"/>
      <c r="Y10" s="431"/>
      <c r="Z10" s="431"/>
      <c r="AA10" s="431"/>
      <c r="AB10" s="1324"/>
      <c r="AC10" s="1325" t="str">
        <f t="shared" si="0"/>
        <v>Braga</v>
      </c>
      <c r="AD10" s="1328">
        <f t="shared" si="1"/>
        <v>250.52184313725499</v>
      </c>
      <c r="AE10" s="1328">
        <f t="shared" si="4"/>
        <v>258.23143401090698</v>
      </c>
      <c r="AF10" s="1328">
        <f t="shared" si="2"/>
        <v>122.183302927762</v>
      </c>
      <c r="AG10" s="1328">
        <f t="shared" si="3"/>
        <v>115.33600882204399</v>
      </c>
      <c r="AH10" s="1324"/>
      <c r="AI10" s="1324"/>
      <c r="AJ10" s="1324"/>
      <c r="AK10" s="1324"/>
      <c r="AL10" s="1325" t="str">
        <f t="shared" si="5"/>
        <v>Braga</v>
      </c>
      <c r="AM10" s="1329">
        <f t="shared" si="6"/>
        <v>122.183302927762</v>
      </c>
      <c r="AN10" s="1329">
        <f t="shared" si="6"/>
        <v>115.33600882204399</v>
      </c>
      <c r="AO10" s="1323"/>
      <c r="AP10" s="1323"/>
      <c r="AQ10" s="1323"/>
      <c r="AR10" s="1323"/>
    </row>
    <row r="11" spans="1:44" x14ac:dyDescent="0.2">
      <c r="A11" s="370"/>
      <c r="B11" s="432"/>
      <c r="C11" s="94" t="s">
        <v>63</v>
      </c>
      <c r="D11" s="378"/>
      <c r="E11" s="316">
        <v>3317</v>
      </c>
      <c r="F11" s="316">
        <v>3298</v>
      </c>
      <c r="G11" s="316">
        <v>3341</v>
      </c>
      <c r="H11" s="316">
        <v>3329</v>
      </c>
      <c r="I11" s="316">
        <v>3333</v>
      </c>
      <c r="J11" s="316">
        <v>3321</v>
      </c>
      <c r="K11" s="679">
        <v>250.52184313725499</v>
      </c>
      <c r="L11" s="422"/>
      <c r="M11" s="467"/>
      <c r="N11" s="370"/>
      <c r="O11" s="431"/>
      <c r="P11" s="431"/>
      <c r="Q11" s="431"/>
      <c r="R11" s="431"/>
      <c r="S11" s="431"/>
      <c r="T11" s="431"/>
      <c r="U11" s="431"/>
      <c r="V11" s="431"/>
      <c r="W11" s="431"/>
      <c r="X11" s="431"/>
      <c r="Y11" s="431"/>
      <c r="Z11" s="431"/>
      <c r="AA11" s="431"/>
      <c r="AB11" s="1324"/>
      <c r="AC11" s="1325" t="str">
        <f t="shared" si="0"/>
        <v>Bragança</v>
      </c>
      <c r="AD11" s="1328">
        <f t="shared" si="1"/>
        <v>280.39312318137701</v>
      </c>
      <c r="AE11" s="1328">
        <f t="shared" si="4"/>
        <v>258.23143401090698</v>
      </c>
      <c r="AF11" s="1328">
        <f t="shared" si="2"/>
        <v>119.50612236461301</v>
      </c>
      <c r="AG11" s="1328">
        <f t="shared" si="3"/>
        <v>115.33600882204399</v>
      </c>
      <c r="AH11" s="1324"/>
      <c r="AI11" s="1324"/>
      <c r="AJ11" s="1324"/>
      <c r="AK11" s="1324"/>
      <c r="AL11" s="1325" t="str">
        <f t="shared" si="5"/>
        <v>Bragança</v>
      </c>
      <c r="AM11" s="1329">
        <f t="shared" si="6"/>
        <v>119.50612236461301</v>
      </c>
      <c r="AN11" s="1329">
        <f t="shared" si="6"/>
        <v>115.33600882204399</v>
      </c>
      <c r="AO11" s="1323"/>
      <c r="AP11" s="1323"/>
      <c r="AQ11" s="1323"/>
      <c r="AR11" s="1323"/>
    </row>
    <row r="12" spans="1:44" x14ac:dyDescent="0.2">
      <c r="A12" s="370"/>
      <c r="B12" s="432"/>
      <c r="C12" s="94" t="s">
        <v>65</v>
      </c>
      <c r="D12" s="378"/>
      <c r="E12" s="316">
        <v>1006</v>
      </c>
      <c r="F12" s="316">
        <v>1009</v>
      </c>
      <c r="G12" s="316">
        <v>1022</v>
      </c>
      <c r="H12" s="316">
        <v>1017</v>
      </c>
      <c r="I12" s="316">
        <v>1038</v>
      </c>
      <c r="J12" s="316">
        <v>1031</v>
      </c>
      <c r="K12" s="679">
        <v>280.39312318137701</v>
      </c>
      <c r="L12" s="422"/>
      <c r="M12" s="467"/>
      <c r="N12" s="370"/>
      <c r="AB12" s="1323"/>
      <c r="AC12" s="1325" t="str">
        <f t="shared" si="0"/>
        <v>Castelo Branco</v>
      </c>
      <c r="AD12" s="1328">
        <f t="shared" si="1"/>
        <v>255.814343863913</v>
      </c>
      <c r="AE12" s="1328">
        <f t="shared" si="4"/>
        <v>258.23143401090698</v>
      </c>
      <c r="AF12" s="1328">
        <f t="shared" si="2"/>
        <v>116.640002770083</v>
      </c>
      <c r="AG12" s="1328">
        <f t="shared" si="3"/>
        <v>115.33600882204399</v>
      </c>
      <c r="AH12" s="1323"/>
      <c r="AI12" s="1323"/>
      <c r="AJ12" s="1323"/>
      <c r="AK12" s="1323"/>
      <c r="AL12" s="1325" t="str">
        <f t="shared" si="5"/>
        <v>Castelo Branco</v>
      </c>
      <c r="AM12" s="1329">
        <f t="shared" si="6"/>
        <v>116.640002770083</v>
      </c>
      <c r="AN12" s="1329">
        <f t="shared" si="6"/>
        <v>115.33600882204399</v>
      </c>
      <c r="AO12" s="1323"/>
      <c r="AP12" s="1323"/>
      <c r="AQ12" s="1323"/>
      <c r="AR12" s="1323"/>
    </row>
    <row r="13" spans="1:44" x14ac:dyDescent="0.2">
      <c r="A13" s="370"/>
      <c r="B13" s="432"/>
      <c r="C13" s="94" t="s">
        <v>74</v>
      </c>
      <c r="D13" s="378"/>
      <c r="E13" s="316">
        <v>1652</v>
      </c>
      <c r="F13" s="316">
        <v>1650</v>
      </c>
      <c r="G13" s="316">
        <v>1653</v>
      </c>
      <c r="H13" s="316">
        <v>1637</v>
      </c>
      <c r="I13" s="316">
        <v>1633</v>
      </c>
      <c r="J13" s="316">
        <v>1646</v>
      </c>
      <c r="K13" s="679">
        <v>255.814343863913</v>
      </c>
      <c r="L13" s="422"/>
      <c r="M13" s="467"/>
      <c r="N13" s="370"/>
      <c r="AB13" s="1323"/>
      <c r="AC13" s="1325" t="str">
        <f t="shared" si="0"/>
        <v>Coimbra</v>
      </c>
      <c r="AD13" s="1328">
        <f t="shared" si="1"/>
        <v>228.202906674372</v>
      </c>
      <c r="AE13" s="1328">
        <f t="shared" si="4"/>
        <v>258.23143401090698</v>
      </c>
      <c r="AF13" s="1328">
        <f t="shared" si="2"/>
        <v>127.61516561641599</v>
      </c>
      <c r="AG13" s="1328">
        <f t="shared" si="3"/>
        <v>115.33600882204399</v>
      </c>
      <c r="AH13" s="1323"/>
      <c r="AI13" s="1323"/>
      <c r="AJ13" s="1323"/>
      <c r="AK13" s="1323"/>
      <c r="AL13" s="1325" t="str">
        <f t="shared" si="5"/>
        <v>Coimbra</v>
      </c>
      <c r="AM13" s="1329">
        <f t="shared" si="6"/>
        <v>127.61516561641599</v>
      </c>
      <c r="AN13" s="1329">
        <f t="shared" si="6"/>
        <v>115.33600882204399</v>
      </c>
      <c r="AO13" s="1323"/>
      <c r="AP13" s="1323"/>
      <c r="AQ13" s="1323"/>
      <c r="AR13" s="1323"/>
    </row>
    <row r="14" spans="1:44" x14ac:dyDescent="0.2">
      <c r="A14" s="370"/>
      <c r="B14" s="432"/>
      <c r="C14" s="94" t="s">
        <v>60</v>
      </c>
      <c r="D14" s="378"/>
      <c r="E14" s="316">
        <v>3557</v>
      </c>
      <c r="F14" s="316">
        <v>3586</v>
      </c>
      <c r="G14" s="316">
        <v>3562</v>
      </c>
      <c r="H14" s="316">
        <v>3514</v>
      </c>
      <c r="I14" s="316">
        <v>3464</v>
      </c>
      <c r="J14" s="316">
        <v>3463</v>
      </c>
      <c r="K14" s="679">
        <v>228.202906674372</v>
      </c>
      <c r="L14" s="422"/>
      <c r="M14" s="467"/>
      <c r="N14" s="370"/>
      <c r="AB14" s="1323"/>
      <c r="AC14" s="1325" t="str">
        <f t="shared" si="0"/>
        <v>Évora</v>
      </c>
      <c r="AD14" s="1328">
        <f t="shared" si="1"/>
        <v>280.382136752137</v>
      </c>
      <c r="AE14" s="1328">
        <f t="shared" si="4"/>
        <v>258.23143401090698</v>
      </c>
      <c r="AF14" s="1328">
        <f t="shared" si="2"/>
        <v>111.408400740969</v>
      </c>
      <c r="AG14" s="1328">
        <f t="shared" si="3"/>
        <v>115.33600882204399</v>
      </c>
      <c r="AH14" s="1323"/>
      <c r="AI14" s="1323"/>
      <c r="AJ14" s="1323"/>
      <c r="AK14" s="1323"/>
      <c r="AL14" s="1325" t="str">
        <f t="shared" si="5"/>
        <v>Évora</v>
      </c>
      <c r="AM14" s="1329">
        <f t="shared" si="6"/>
        <v>111.408400740969</v>
      </c>
      <c r="AN14" s="1329">
        <f t="shared" si="6"/>
        <v>115.33600882204399</v>
      </c>
      <c r="AO14" s="1323"/>
      <c r="AP14" s="1323"/>
      <c r="AQ14" s="1323"/>
      <c r="AR14" s="1323"/>
    </row>
    <row r="15" spans="1:44" x14ac:dyDescent="0.2">
      <c r="A15" s="370"/>
      <c r="B15" s="432"/>
      <c r="C15" s="94" t="s">
        <v>55</v>
      </c>
      <c r="D15" s="378"/>
      <c r="E15" s="316">
        <v>1391</v>
      </c>
      <c r="F15" s="316">
        <v>1378</v>
      </c>
      <c r="G15" s="316">
        <v>1346</v>
      </c>
      <c r="H15" s="316">
        <v>1321</v>
      </c>
      <c r="I15" s="316">
        <v>1321</v>
      </c>
      <c r="J15" s="316">
        <v>1287</v>
      </c>
      <c r="K15" s="679">
        <v>280.382136752137</v>
      </c>
      <c r="L15" s="422"/>
      <c r="M15" s="467"/>
      <c r="N15" s="370"/>
      <c r="AB15" s="1323"/>
      <c r="AC15" s="1325" t="str">
        <f t="shared" si="0"/>
        <v>Faro</v>
      </c>
      <c r="AD15" s="1328">
        <f t="shared" si="1"/>
        <v>272.37237393328201</v>
      </c>
      <c r="AE15" s="1328">
        <f t="shared" si="4"/>
        <v>258.23143401090698</v>
      </c>
      <c r="AF15" s="1328">
        <f t="shared" si="2"/>
        <v>122.33031010453</v>
      </c>
      <c r="AG15" s="1328">
        <f t="shared" si="3"/>
        <v>115.33600882204399</v>
      </c>
      <c r="AH15" s="1323"/>
      <c r="AI15" s="1323"/>
      <c r="AJ15" s="1323"/>
      <c r="AK15" s="1323"/>
      <c r="AL15" s="1325" t="str">
        <f t="shared" si="5"/>
        <v>Faro</v>
      </c>
      <c r="AM15" s="1329">
        <f t="shared" si="6"/>
        <v>122.33031010453</v>
      </c>
      <c r="AN15" s="1329">
        <f t="shared" si="6"/>
        <v>115.33600882204399</v>
      </c>
      <c r="AO15" s="1323"/>
      <c r="AP15" s="1323"/>
      <c r="AQ15" s="1323"/>
      <c r="AR15" s="1323"/>
    </row>
    <row r="16" spans="1:44" x14ac:dyDescent="0.2">
      <c r="A16" s="370"/>
      <c r="B16" s="432"/>
      <c r="C16" s="94" t="s">
        <v>73</v>
      </c>
      <c r="D16" s="378"/>
      <c r="E16" s="316">
        <v>2634</v>
      </c>
      <c r="F16" s="316">
        <v>2623</v>
      </c>
      <c r="G16" s="316">
        <v>2619</v>
      </c>
      <c r="H16" s="316">
        <v>2582</v>
      </c>
      <c r="I16" s="316">
        <v>2582</v>
      </c>
      <c r="J16" s="316">
        <v>2580</v>
      </c>
      <c r="K16" s="679">
        <v>272.37237393328201</v>
      </c>
      <c r="L16" s="422"/>
      <c r="M16" s="467"/>
      <c r="N16" s="370"/>
      <c r="AB16" s="1323"/>
      <c r="AC16" s="1325" t="str">
        <f t="shared" si="0"/>
        <v>Guarda</v>
      </c>
      <c r="AD16" s="1328">
        <f t="shared" si="1"/>
        <v>268.82586042823198</v>
      </c>
      <c r="AE16" s="1328">
        <f t="shared" si="4"/>
        <v>258.23143401090698</v>
      </c>
      <c r="AF16" s="1328">
        <f t="shared" si="2"/>
        <v>116.49120618556699</v>
      </c>
      <c r="AG16" s="1328">
        <f t="shared" si="3"/>
        <v>115.33600882204399</v>
      </c>
      <c r="AH16" s="1323"/>
      <c r="AI16" s="1323"/>
      <c r="AJ16" s="1323"/>
      <c r="AK16" s="1323"/>
      <c r="AL16" s="1325" t="str">
        <f t="shared" si="5"/>
        <v>Guarda</v>
      </c>
      <c r="AM16" s="1329">
        <f t="shared" si="6"/>
        <v>116.49120618556699</v>
      </c>
      <c r="AN16" s="1329">
        <f t="shared" si="6"/>
        <v>115.33600882204399</v>
      </c>
      <c r="AO16" s="1323"/>
      <c r="AP16" s="1323"/>
      <c r="AQ16" s="1323"/>
      <c r="AR16" s="1323"/>
    </row>
    <row r="17" spans="1:44" x14ac:dyDescent="0.2">
      <c r="A17" s="370"/>
      <c r="B17" s="432"/>
      <c r="C17" s="94" t="s">
        <v>75</v>
      </c>
      <c r="D17" s="378"/>
      <c r="E17" s="316">
        <v>1269</v>
      </c>
      <c r="F17" s="316">
        <v>1290</v>
      </c>
      <c r="G17" s="316">
        <v>1279</v>
      </c>
      <c r="H17" s="316">
        <v>1232</v>
      </c>
      <c r="I17" s="316">
        <v>1232</v>
      </c>
      <c r="J17" s="316">
        <v>1263</v>
      </c>
      <c r="K17" s="679">
        <v>268.82586042823198</v>
      </c>
      <c r="L17" s="422"/>
      <c r="M17" s="467"/>
      <c r="N17" s="370"/>
      <c r="AB17" s="1323"/>
      <c r="AC17" s="1325" t="str">
        <f t="shared" si="0"/>
        <v>Leiria</v>
      </c>
      <c r="AD17" s="1328">
        <f t="shared" si="1"/>
        <v>251.44203781512601</v>
      </c>
      <c r="AE17" s="1328">
        <f t="shared" si="4"/>
        <v>258.23143401090698</v>
      </c>
      <c r="AF17" s="1328">
        <f t="shared" si="2"/>
        <v>121.84923390175599</v>
      </c>
      <c r="AG17" s="1328">
        <f t="shared" si="3"/>
        <v>115.33600882204399</v>
      </c>
      <c r="AH17" s="1323"/>
      <c r="AI17" s="1323"/>
      <c r="AJ17" s="1323"/>
      <c r="AK17" s="1323"/>
      <c r="AL17" s="1325" t="str">
        <f t="shared" si="5"/>
        <v>Leiria</v>
      </c>
      <c r="AM17" s="1329">
        <f t="shared" si="6"/>
        <v>121.84923390175599</v>
      </c>
      <c r="AN17" s="1329">
        <f t="shared" si="6"/>
        <v>115.33600882204399</v>
      </c>
      <c r="AO17" s="1323"/>
      <c r="AP17" s="1323"/>
      <c r="AQ17" s="1323"/>
      <c r="AR17" s="1323"/>
    </row>
    <row r="18" spans="1:44" x14ac:dyDescent="0.2">
      <c r="A18" s="370"/>
      <c r="B18" s="432"/>
      <c r="C18" s="94" t="s">
        <v>59</v>
      </c>
      <c r="D18" s="378"/>
      <c r="E18" s="316">
        <v>1990</v>
      </c>
      <c r="F18" s="316">
        <v>1982</v>
      </c>
      <c r="G18" s="316">
        <v>1988</v>
      </c>
      <c r="H18" s="316">
        <v>1967</v>
      </c>
      <c r="I18" s="316">
        <v>1914</v>
      </c>
      <c r="J18" s="316">
        <v>1907</v>
      </c>
      <c r="K18" s="679">
        <v>251.44203781512601</v>
      </c>
      <c r="L18" s="422"/>
      <c r="M18" s="467"/>
      <c r="N18" s="370"/>
      <c r="AB18" s="1323"/>
      <c r="AC18" s="1325" t="str">
        <f t="shared" si="0"/>
        <v>Lisboa</v>
      </c>
      <c r="AD18" s="1328">
        <f t="shared" si="1"/>
        <v>262.53958369612502</v>
      </c>
      <c r="AE18" s="1328">
        <f t="shared" si="4"/>
        <v>258.23143401090698</v>
      </c>
      <c r="AF18" s="1328">
        <f t="shared" si="2"/>
        <v>118.098146679396</v>
      </c>
      <c r="AG18" s="1328">
        <f t="shared" si="3"/>
        <v>115.33600882204399</v>
      </c>
      <c r="AH18" s="1323"/>
      <c r="AI18" s="1323"/>
      <c r="AJ18" s="1323"/>
      <c r="AK18" s="1323"/>
      <c r="AL18" s="1325" t="str">
        <f t="shared" si="5"/>
        <v>Lisboa</v>
      </c>
      <c r="AM18" s="1329">
        <f t="shared" si="6"/>
        <v>118.098146679396</v>
      </c>
      <c r="AN18" s="1329">
        <f t="shared" si="6"/>
        <v>115.33600882204399</v>
      </c>
      <c r="AO18" s="1323"/>
      <c r="AP18" s="1323"/>
      <c r="AQ18" s="1323"/>
      <c r="AR18" s="1323"/>
    </row>
    <row r="19" spans="1:44" x14ac:dyDescent="0.2">
      <c r="A19" s="370"/>
      <c r="B19" s="432"/>
      <c r="C19" s="94" t="s">
        <v>58</v>
      </c>
      <c r="D19" s="378"/>
      <c r="E19" s="316">
        <v>18359</v>
      </c>
      <c r="F19" s="316">
        <v>18451</v>
      </c>
      <c r="G19" s="316">
        <v>18498</v>
      </c>
      <c r="H19" s="316">
        <v>18345</v>
      </c>
      <c r="I19" s="316">
        <v>18329</v>
      </c>
      <c r="J19" s="316">
        <v>18385</v>
      </c>
      <c r="K19" s="679">
        <v>262.53958369612502</v>
      </c>
      <c r="L19" s="422"/>
      <c r="M19" s="467"/>
      <c r="N19" s="370"/>
      <c r="AB19" s="1323"/>
      <c r="AC19" s="1325" t="str">
        <f t="shared" si="0"/>
        <v>Portalegre</v>
      </c>
      <c r="AD19" s="1328">
        <f t="shared" si="1"/>
        <v>305.99445397815902</v>
      </c>
      <c r="AE19" s="1328">
        <f t="shared" si="4"/>
        <v>258.23143401090698</v>
      </c>
      <c r="AF19" s="1328">
        <f t="shared" si="2"/>
        <v>116.855790884719</v>
      </c>
      <c r="AG19" s="1328">
        <f t="shared" si="3"/>
        <v>115.33600882204399</v>
      </c>
      <c r="AH19" s="1323"/>
      <c r="AI19" s="1323"/>
      <c r="AJ19" s="1323"/>
      <c r="AK19" s="1323"/>
      <c r="AL19" s="1325" t="str">
        <f t="shared" si="5"/>
        <v>Portalegre</v>
      </c>
      <c r="AM19" s="1329">
        <f t="shared" si="6"/>
        <v>116.855790884719</v>
      </c>
      <c r="AN19" s="1329">
        <f t="shared" si="6"/>
        <v>115.33600882204399</v>
      </c>
      <c r="AO19" s="1323"/>
      <c r="AP19" s="1323"/>
      <c r="AQ19" s="1323"/>
      <c r="AR19" s="1323"/>
    </row>
    <row r="20" spans="1:44" x14ac:dyDescent="0.2">
      <c r="A20" s="370"/>
      <c r="B20" s="432"/>
      <c r="C20" s="94" t="s">
        <v>56</v>
      </c>
      <c r="D20" s="378"/>
      <c r="E20" s="316">
        <v>1311</v>
      </c>
      <c r="F20" s="316">
        <v>1290</v>
      </c>
      <c r="G20" s="316">
        <v>1302</v>
      </c>
      <c r="H20" s="316">
        <v>1259</v>
      </c>
      <c r="I20" s="316">
        <v>1256</v>
      </c>
      <c r="J20" s="316">
        <v>1282</v>
      </c>
      <c r="K20" s="679">
        <v>305.99445397815902</v>
      </c>
      <c r="L20" s="422"/>
      <c r="M20" s="467"/>
      <c r="N20" s="370"/>
      <c r="AB20" s="1323"/>
      <c r="AC20" s="1325" t="str">
        <f t="shared" si="0"/>
        <v>Porto</v>
      </c>
      <c r="AD20" s="1328">
        <f t="shared" si="1"/>
        <v>244.85726953381501</v>
      </c>
      <c r="AE20" s="1328">
        <f t="shared" si="4"/>
        <v>258.23143401090698</v>
      </c>
      <c r="AF20" s="1328">
        <f t="shared" si="2"/>
        <v>116.618754280353</v>
      </c>
      <c r="AG20" s="1328">
        <f t="shared" si="3"/>
        <v>115.33600882204399</v>
      </c>
      <c r="AH20" s="1323"/>
      <c r="AI20" s="1323"/>
      <c r="AJ20" s="1323"/>
      <c r="AK20" s="1323"/>
      <c r="AL20" s="1325" t="str">
        <f t="shared" si="5"/>
        <v>Porto</v>
      </c>
      <c r="AM20" s="1329">
        <f t="shared" si="6"/>
        <v>116.618754280353</v>
      </c>
      <c r="AN20" s="1329">
        <f t="shared" si="6"/>
        <v>115.33600882204399</v>
      </c>
      <c r="AO20" s="1323"/>
      <c r="AP20" s="1323"/>
      <c r="AQ20" s="1323"/>
      <c r="AR20" s="1323"/>
    </row>
    <row r="21" spans="1:44" x14ac:dyDescent="0.2">
      <c r="A21" s="370"/>
      <c r="B21" s="432"/>
      <c r="C21" s="94" t="s">
        <v>62</v>
      </c>
      <c r="D21" s="378"/>
      <c r="E21" s="316">
        <v>30765</v>
      </c>
      <c r="F21" s="316">
        <v>30655</v>
      </c>
      <c r="G21" s="316">
        <v>30772</v>
      </c>
      <c r="H21" s="316">
        <v>30726</v>
      </c>
      <c r="I21" s="316">
        <v>30619</v>
      </c>
      <c r="J21" s="316">
        <v>30468</v>
      </c>
      <c r="K21" s="679">
        <v>244.85726953381501</v>
      </c>
      <c r="L21" s="422"/>
      <c r="M21" s="467"/>
      <c r="N21" s="370"/>
      <c r="AB21" s="1323"/>
      <c r="AC21" s="1325" t="str">
        <f t="shared" si="0"/>
        <v>Santarém</v>
      </c>
      <c r="AD21" s="1328">
        <f t="shared" si="1"/>
        <v>272.54906112664798</v>
      </c>
      <c r="AE21" s="1328">
        <f t="shared" si="4"/>
        <v>258.23143401090698</v>
      </c>
      <c r="AF21" s="1328">
        <f t="shared" si="2"/>
        <v>116.27583091869801</v>
      </c>
      <c r="AG21" s="1328">
        <f t="shared" si="3"/>
        <v>115.33600882204399</v>
      </c>
      <c r="AH21" s="1323"/>
      <c r="AI21" s="1323"/>
      <c r="AJ21" s="1323"/>
      <c r="AK21" s="1323"/>
      <c r="AL21" s="1325" t="str">
        <f t="shared" si="5"/>
        <v>Santarém</v>
      </c>
      <c r="AM21" s="1329">
        <f t="shared" si="6"/>
        <v>116.27583091869801</v>
      </c>
      <c r="AN21" s="1329">
        <f t="shared" si="6"/>
        <v>115.33600882204399</v>
      </c>
      <c r="AO21" s="1323"/>
      <c r="AP21" s="1323"/>
      <c r="AQ21" s="1323"/>
      <c r="AR21" s="1323"/>
    </row>
    <row r="22" spans="1:44" x14ac:dyDescent="0.2">
      <c r="A22" s="370"/>
      <c r="B22" s="432"/>
      <c r="C22" s="94" t="s">
        <v>78</v>
      </c>
      <c r="D22" s="378"/>
      <c r="E22" s="316">
        <v>2468</v>
      </c>
      <c r="F22" s="316">
        <v>2467</v>
      </c>
      <c r="G22" s="316">
        <v>2512</v>
      </c>
      <c r="H22" s="316">
        <v>2512</v>
      </c>
      <c r="I22" s="316">
        <v>2512</v>
      </c>
      <c r="J22" s="316">
        <v>2505</v>
      </c>
      <c r="K22" s="679">
        <v>272.54906112664798</v>
      </c>
      <c r="L22" s="422"/>
      <c r="M22" s="467"/>
      <c r="N22" s="370"/>
      <c r="AB22" s="1323"/>
      <c r="AC22" s="1325" t="str">
        <f t="shared" si="0"/>
        <v>Setúbal</v>
      </c>
      <c r="AD22" s="1328">
        <f t="shared" si="1"/>
        <v>275.45867553308398</v>
      </c>
      <c r="AE22" s="1328">
        <f t="shared" si="4"/>
        <v>258.23143401090698</v>
      </c>
      <c r="AF22" s="1328">
        <f t="shared" si="2"/>
        <v>118.79049296108499</v>
      </c>
      <c r="AG22" s="1328">
        <f t="shared" si="3"/>
        <v>115.33600882204399</v>
      </c>
      <c r="AH22" s="1323"/>
      <c r="AI22" s="1323"/>
      <c r="AJ22" s="1323"/>
      <c r="AK22" s="1323"/>
      <c r="AL22" s="1325" t="str">
        <f t="shared" si="5"/>
        <v>Setúbal</v>
      </c>
      <c r="AM22" s="1329">
        <f t="shared" si="6"/>
        <v>118.79049296108499</v>
      </c>
      <c r="AN22" s="1329">
        <f t="shared" si="6"/>
        <v>115.33600882204399</v>
      </c>
      <c r="AO22" s="1323"/>
      <c r="AP22" s="1323"/>
      <c r="AQ22" s="1323"/>
      <c r="AR22" s="1323"/>
    </row>
    <row r="23" spans="1:44" x14ac:dyDescent="0.2">
      <c r="A23" s="370"/>
      <c r="B23" s="432"/>
      <c r="C23" s="94" t="s">
        <v>57</v>
      </c>
      <c r="D23" s="378"/>
      <c r="E23" s="316">
        <v>9127</v>
      </c>
      <c r="F23" s="316">
        <v>9133</v>
      </c>
      <c r="G23" s="316">
        <v>9180</v>
      </c>
      <c r="H23" s="316">
        <v>9106</v>
      </c>
      <c r="I23" s="316">
        <v>9098</v>
      </c>
      <c r="J23" s="316">
        <v>9102</v>
      </c>
      <c r="K23" s="679">
        <v>275.45867553308398</v>
      </c>
      <c r="L23" s="422"/>
      <c r="M23" s="467"/>
      <c r="N23" s="370"/>
      <c r="AB23" s="1323"/>
      <c r="AC23" s="1325" t="str">
        <f t="shared" si="0"/>
        <v>Viana do Castelo</v>
      </c>
      <c r="AD23" s="1328">
        <f t="shared" si="1"/>
        <v>228.73329974811099</v>
      </c>
      <c r="AE23" s="1328">
        <f t="shared" si="4"/>
        <v>258.23143401090698</v>
      </c>
      <c r="AF23" s="1328">
        <f t="shared" si="2"/>
        <v>125.946074895978</v>
      </c>
      <c r="AG23" s="1328">
        <f t="shared" si="3"/>
        <v>115.33600882204399</v>
      </c>
      <c r="AH23" s="1323"/>
      <c r="AI23" s="1323"/>
      <c r="AJ23" s="1323"/>
      <c r="AK23" s="1323"/>
      <c r="AL23" s="1325" t="str">
        <f t="shared" si="5"/>
        <v>Viana do Castelo</v>
      </c>
      <c r="AM23" s="1329">
        <f t="shared" si="6"/>
        <v>125.946074895978</v>
      </c>
      <c r="AN23" s="1329">
        <f t="shared" si="6"/>
        <v>115.33600882204399</v>
      </c>
      <c r="AO23" s="1323"/>
      <c r="AP23" s="1323"/>
      <c r="AQ23" s="1323"/>
      <c r="AR23" s="1323"/>
    </row>
    <row r="24" spans="1:44" x14ac:dyDescent="0.2">
      <c r="A24" s="370"/>
      <c r="B24" s="432"/>
      <c r="C24" s="94" t="s">
        <v>64</v>
      </c>
      <c r="D24" s="378"/>
      <c r="E24" s="316">
        <v>1201</v>
      </c>
      <c r="F24" s="316">
        <v>1186</v>
      </c>
      <c r="G24" s="316">
        <v>1191</v>
      </c>
      <c r="H24" s="316">
        <v>1176</v>
      </c>
      <c r="I24" s="316">
        <v>1185</v>
      </c>
      <c r="J24" s="316">
        <v>1192</v>
      </c>
      <c r="K24" s="679">
        <v>228.73329974811099</v>
      </c>
      <c r="L24" s="422"/>
      <c r="M24" s="467"/>
      <c r="N24" s="370"/>
      <c r="AB24" s="1323"/>
      <c r="AC24" s="1325" t="str">
        <f t="shared" si="0"/>
        <v>Vila Real</v>
      </c>
      <c r="AD24" s="1328">
        <f t="shared" si="1"/>
        <v>241.42182314783199</v>
      </c>
      <c r="AE24" s="1328">
        <f t="shared" si="4"/>
        <v>258.23143401090698</v>
      </c>
      <c r="AF24" s="1328">
        <f t="shared" si="2"/>
        <v>123.12807243600901</v>
      </c>
      <c r="AG24" s="1328">
        <f t="shared" si="3"/>
        <v>115.33600882204399</v>
      </c>
      <c r="AH24" s="1323"/>
      <c r="AI24" s="1323"/>
      <c r="AJ24" s="1323"/>
      <c r="AK24" s="1323"/>
      <c r="AL24" s="1325" t="str">
        <f t="shared" si="5"/>
        <v>Vila Real</v>
      </c>
      <c r="AM24" s="1329">
        <f t="shared" si="6"/>
        <v>123.12807243600901</v>
      </c>
      <c r="AN24" s="1329">
        <f t="shared" si="6"/>
        <v>115.33600882204399</v>
      </c>
      <c r="AO24" s="1323"/>
      <c r="AP24" s="1323"/>
      <c r="AQ24" s="1323"/>
      <c r="AR24" s="1323"/>
    </row>
    <row r="25" spans="1:44" x14ac:dyDescent="0.2">
      <c r="A25" s="370"/>
      <c r="B25" s="432"/>
      <c r="C25" s="94" t="s">
        <v>66</v>
      </c>
      <c r="D25" s="378"/>
      <c r="E25" s="316">
        <v>2894</v>
      </c>
      <c r="F25" s="316">
        <v>2838</v>
      </c>
      <c r="G25" s="316">
        <v>2886</v>
      </c>
      <c r="H25" s="316">
        <v>2908</v>
      </c>
      <c r="I25" s="316">
        <v>2911</v>
      </c>
      <c r="J25" s="316">
        <v>2929</v>
      </c>
      <c r="K25" s="679">
        <v>241.42182314783199</v>
      </c>
      <c r="L25" s="422"/>
      <c r="M25" s="467"/>
      <c r="N25" s="370"/>
      <c r="AB25" s="1323"/>
      <c r="AC25" s="1325" t="str">
        <f t="shared" si="0"/>
        <v>Viseu</v>
      </c>
      <c r="AD25" s="1328">
        <f t="shared" si="1"/>
        <v>254.49183733177301</v>
      </c>
      <c r="AE25" s="1328">
        <f t="shared" si="4"/>
        <v>258.23143401090698</v>
      </c>
      <c r="AF25" s="1328">
        <f t="shared" si="2"/>
        <v>120.378231386659</v>
      </c>
      <c r="AG25" s="1328">
        <f t="shared" si="3"/>
        <v>115.33600882204399</v>
      </c>
      <c r="AH25" s="1323"/>
      <c r="AI25" s="1323"/>
      <c r="AJ25" s="1323"/>
      <c r="AK25" s="1323"/>
      <c r="AL25" s="1325" t="str">
        <f t="shared" si="5"/>
        <v>Viseu</v>
      </c>
      <c r="AM25" s="1329">
        <f t="shared" si="6"/>
        <v>120.378231386659</v>
      </c>
      <c r="AN25" s="1329">
        <f t="shared" si="6"/>
        <v>115.33600882204399</v>
      </c>
      <c r="AO25" s="1323"/>
      <c r="AP25" s="1323"/>
      <c r="AQ25" s="1323"/>
      <c r="AR25" s="1323"/>
    </row>
    <row r="26" spans="1:44" x14ac:dyDescent="0.2">
      <c r="A26" s="370"/>
      <c r="B26" s="432"/>
      <c r="C26" s="94" t="s">
        <v>76</v>
      </c>
      <c r="D26" s="378"/>
      <c r="E26" s="316">
        <v>3601</v>
      </c>
      <c r="F26" s="316">
        <v>3565</v>
      </c>
      <c r="G26" s="316">
        <v>3585</v>
      </c>
      <c r="H26" s="316">
        <v>3512</v>
      </c>
      <c r="I26" s="316">
        <v>3436</v>
      </c>
      <c r="J26" s="316">
        <v>3420</v>
      </c>
      <c r="K26" s="679">
        <v>254.49183733177301</v>
      </c>
      <c r="L26" s="422"/>
      <c r="M26" s="467"/>
      <c r="N26" s="370"/>
      <c r="AB26" s="1323"/>
      <c r="AC26" s="1325" t="str">
        <f t="shared" si="0"/>
        <v>Açores</v>
      </c>
      <c r="AD26" s="1328">
        <f t="shared" si="1"/>
        <v>276.69708385678399</v>
      </c>
      <c r="AE26" s="1328">
        <f t="shared" si="4"/>
        <v>258.23143401090698</v>
      </c>
      <c r="AF26" s="1328">
        <f t="shared" si="2"/>
        <v>84.614244621590501</v>
      </c>
      <c r="AG26" s="1328">
        <f t="shared" si="3"/>
        <v>115.33600882204399</v>
      </c>
      <c r="AH26" s="1323"/>
      <c r="AI26" s="1323"/>
      <c r="AJ26" s="1323"/>
      <c r="AK26" s="1323"/>
      <c r="AL26" s="1325" t="str">
        <f t="shared" si="5"/>
        <v>Açores</v>
      </c>
      <c r="AM26" s="1329">
        <f t="shared" si="6"/>
        <v>84.614244621590501</v>
      </c>
      <c r="AN26" s="1329">
        <f t="shared" si="6"/>
        <v>115.33600882204399</v>
      </c>
      <c r="AO26" s="1323"/>
      <c r="AP26" s="1323"/>
      <c r="AQ26" s="1323"/>
      <c r="AR26" s="1323"/>
    </row>
    <row r="27" spans="1:44" x14ac:dyDescent="0.2">
      <c r="A27" s="370"/>
      <c r="B27" s="432"/>
      <c r="C27" s="94" t="s">
        <v>129</v>
      </c>
      <c r="D27" s="378"/>
      <c r="E27" s="316">
        <v>6414</v>
      </c>
      <c r="F27" s="316">
        <v>6377</v>
      </c>
      <c r="G27" s="316">
        <v>6380</v>
      </c>
      <c r="H27" s="316">
        <v>6318</v>
      </c>
      <c r="I27" s="316">
        <v>6336</v>
      </c>
      <c r="J27" s="316">
        <v>6371</v>
      </c>
      <c r="K27" s="679">
        <v>276.69708385678399</v>
      </c>
      <c r="L27" s="422"/>
      <c r="M27" s="467"/>
      <c r="N27" s="370"/>
      <c r="AB27" s="1323"/>
      <c r="AC27" s="1325" t="str">
        <f t="shared" si="0"/>
        <v>Madeira</v>
      </c>
      <c r="AD27" s="1328">
        <f t="shared" si="1"/>
        <v>250.63724261414501</v>
      </c>
      <c r="AE27" s="1328">
        <f t="shared" si="4"/>
        <v>258.23143401090698</v>
      </c>
      <c r="AF27" s="1328">
        <f t="shared" si="2"/>
        <v>110.591269998025</v>
      </c>
      <c r="AG27" s="1328">
        <f t="shared" si="3"/>
        <v>115.33600882204399</v>
      </c>
      <c r="AH27" s="1323"/>
      <c r="AI27" s="1323"/>
      <c r="AJ27" s="1323"/>
      <c r="AK27" s="1323"/>
      <c r="AL27" s="1325" t="str">
        <f t="shared" si="5"/>
        <v>Madeira</v>
      </c>
      <c r="AM27" s="1329">
        <f t="shared" si="6"/>
        <v>110.591269998025</v>
      </c>
      <c r="AN27" s="1329">
        <f t="shared" si="6"/>
        <v>115.33600882204399</v>
      </c>
      <c r="AO27" s="1323"/>
      <c r="AP27" s="1323"/>
      <c r="AQ27" s="1323"/>
      <c r="AR27" s="1323"/>
    </row>
    <row r="28" spans="1:44" x14ac:dyDescent="0.2">
      <c r="A28" s="370"/>
      <c r="B28" s="432"/>
      <c r="C28" s="94" t="s">
        <v>130</v>
      </c>
      <c r="D28" s="378"/>
      <c r="E28" s="316">
        <v>2024</v>
      </c>
      <c r="F28" s="316">
        <v>2059</v>
      </c>
      <c r="G28" s="316">
        <v>2155</v>
      </c>
      <c r="H28" s="316">
        <v>2201</v>
      </c>
      <c r="I28" s="316">
        <v>2201</v>
      </c>
      <c r="J28" s="316">
        <v>2254</v>
      </c>
      <c r="K28" s="679">
        <v>250.63724261414501</v>
      </c>
      <c r="L28" s="422"/>
      <c r="M28" s="467"/>
      <c r="N28" s="370"/>
      <c r="AB28" s="1323"/>
      <c r="AC28" s="1325"/>
      <c r="AD28" s="1328"/>
      <c r="AE28" s="1323"/>
      <c r="AF28" s="1328"/>
      <c r="AG28" s="1323"/>
      <c r="AH28" s="1323"/>
      <c r="AI28" s="1323"/>
      <c r="AJ28" s="1323"/>
      <c r="AK28" s="1323"/>
      <c r="AL28" s="1323"/>
      <c r="AM28" s="1323"/>
      <c r="AN28" s="1323"/>
      <c r="AO28" s="1323"/>
      <c r="AP28" s="1323"/>
      <c r="AQ28" s="1323"/>
      <c r="AR28" s="1323"/>
    </row>
    <row r="29" spans="1:44" ht="3.75" customHeight="1" x14ac:dyDescent="0.2">
      <c r="A29" s="370"/>
      <c r="B29" s="432"/>
      <c r="C29" s="94"/>
      <c r="D29" s="378"/>
      <c r="E29" s="316"/>
      <c r="F29" s="316"/>
      <c r="G29" s="316"/>
      <c r="H29" s="316"/>
      <c r="I29" s="316"/>
      <c r="J29" s="316"/>
      <c r="K29" s="317"/>
      <c r="L29" s="422"/>
      <c r="M29" s="467"/>
      <c r="N29" s="370"/>
      <c r="AB29" s="1323"/>
      <c r="AC29" s="1325"/>
      <c r="AD29" s="1328"/>
      <c r="AE29" s="1323"/>
      <c r="AF29" s="1328"/>
      <c r="AG29" s="1323"/>
      <c r="AH29" s="1323"/>
      <c r="AI29" s="1323"/>
      <c r="AJ29" s="1323"/>
      <c r="AK29" s="1323"/>
      <c r="AL29" s="1323"/>
      <c r="AM29" s="1323"/>
      <c r="AN29" s="1323"/>
      <c r="AO29" s="1323"/>
      <c r="AP29" s="1323"/>
      <c r="AQ29" s="1323"/>
      <c r="AR29" s="1323"/>
    </row>
    <row r="30" spans="1:44" ht="15.75" customHeight="1" x14ac:dyDescent="0.2">
      <c r="A30" s="370"/>
      <c r="B30" s="432"/>
      <c r="C30" s="663"/>
      <c r="D30" s="694" t="s">
        <v>376</v>
      </c>
      <c r="E30" s="663"/>
      <c r="F30" s="663"/>
      <c r="G30" s="1566" t="s">
        <v>664</v>
      </c>
      <c r="H30" s="1566"/>
      <c r="I30" s="1566"/>
      <c r="J30" s="1566"/>
      <c r="K30" s="665"/>
      <c r="L30" s="665"/>
      <c r="M30" s="666"/>
      <c r="N30" s="370"/>
      <c r="AB30" s="1323"/>
      <c r="AC30" s="1325"/>
      <c r="AD30" s="1328"/>
      <c r="AE30" s="1323"/>
      <c r="AF30" s="1328"/>
      <c r="AG30" s="1323"/>
      <c r="AH30" s="1323"/>
      <c r="AI30" s="1323"/>
      <c r="AJ30" s="1323"/>
      <c r="AK30" s="1323"/>
      <c r="AL30" s="1323"/>
      <c r="AM30" s="1323"/>
      <c r="AN30" s="1323"/>
      <c r="AO30" s="1323"/>
      <c r="AP30" s="1323"/>
      <c r="AQ30" s="1323"/>
      <c r="AR30" s="1323"/>
    </row>
    <row r="31" spans="1:44" x14ac:dyDescent="0.2">
      <c r="A31" s="370"/>
      <c r="B31" s="662"/>
      <c r="C31" s="663"/>
      <c r="D31" s="663"/>
      <c r="E31" s="663"/>
      <c r="F31" s="663"/>
      <c r="G31" s="663"/>
      <c r="H31" s="663"/>
      <c r="I31" s="664"/>
      <c r="J31" s="664"/>
      <c r="K31" s="665"/>
      <c r="L31" s="665"/>
      <c r="M31" s="666"/>
      <c r="N31" s="370"/>
      <c r="AB31" s="1323"/>
      <c r="AC31" s="1323"/>
      <c r="AD31" s="1323"/>
      <c r="AE31" s="1323"/>
      <c r="AF31" s="1323"/>
      <c r="AG31" s="1323"/>
      <c r="AH31" s="1323"/>
      <c r="AI31" s="1323"/>
      <c r="AJ31" s="1323"/>
      <c r="AK31" s="1323"/>
      <c r="AL31" s="1323"/>
      <c r="AM31" s="1323"/>
      <c r="AN31" s="1323"/>
      <c r="AO31" s="1323"/>
      <c r="AP31" s="1323"/>
      <c r="AQ31" s="1323"/>
      <c r="AR31" s="1323"/>
    </row>
    <row r="32" spans="1:44" ht="12" customHeight="1" x14ac:dyDescent="0.2">
      <c r="A32" s="370"/>
      <c r="B32" s="432"/>
      <c r="C32" s="663"/>
      <c r="D32" s="663"/>
      <c r="E32" s="663"/>
      <c r="F32" s="663"/>
      <c r="G32" s="663"/>
      <c r="H32" s="663"/>
      <c r="I32" s="664"/>
      <c r="J32" s="664"/>
      <c r="K32" s="665"/>
      <c r="L32" s="665"/>
      <c r="M32" s="666"/>
      <c r="N32" s="370"/>
      <c r="AB32" s="1323"/>
      <c r="AC32" s="1323"/>
      <c r="AD32" s="1323"/>
      <c r="AE32" s="1323"/>
      <c r="AF32" s="1323"/>
      <c r="AG32" s="1323"/>
      <c r="AH32" s="1323"/>
      <c r="AI32" s="1323"/>
      <c r="AJ32" s="1323"/>
      <c r="AK32" s="1323"/>
      <c r="AL32" s="1323"/>
      <c r="AM32" s="1323"/>
      <c r="AN32" s="1323"/>
      <c r="AO32" s="1323"/>
      <c r="AP32" s="1323"/>
      <c r="AQ32" s="1323"/>
      <c r="AR32" s="1323"/>
    </row>
    <row r="33" spans="1:44" ht="12" customHeight="1" x14ac:dyDescent="0.2">
      <c r="A33" s="370"/>
      <c r="B33" s="432"/>
      <c r="C33" s="663"/>
      <c r="D33" s="663"/>
      <c r="E33" s="663"/>
      <c r="F33" s="663"/>
      <c r="G33" s="663"/>
      <c r="H33" s="663"/>
      <c r="I33" s="664"/>
      <c r="J33" s="664"/>
      <c r="K33" s="665"/>
      <c r="L33" s="665"/>
      <c r="M33" s="666"/>
      <c r="N33" s="370"/>
      <c r="AB33" s="1323"/>
      <c r="AC33" s="1323"/>
      <c r="AD33" s="1323"/>
      <c r="AE33" s="1323"/>
      <c r="AF33" s="1323"/>
      <c r="AG33" s="1323"/>
      <c r="AH33" s="1323"/>
      <c r="AI33" s="1323"/>
      <c r="AJ33" s="1323"/>
      <c r="AK33" s="1323"/>
      <c r="AL33" s="1323"/>
      <c r="AM33" s="1323"/>
      <c r="AN33" s="1323"/>
      <c r="AO33" s="1323"/>
      <c r="AP33" s="1323"/>
      <c r="AQ33" s="1323"/>
      <c r="AR33" s="1323"/>
    </row>
    <row r="34" spans="1:44" ht="12" customHeight="1" x14ac:dyDescent="0.2">
      <c r="A34" s="370"/>
      <c r="B34" s="432"/>
      <c r="C34" s="663"/>
      <c r="D34" s="663"/>
      <c r="E34" s="663"/>
      <c r="F34" s="663"/>
      <c r="G34" s="663"/>
      <c r="H34" s="663"/>
      <c r="I34" s="664"/>
      <c r="J34" s="664"/>
      <c r="K34" s="665"/>
      <c r="L34" s="665"/>
      <c r="M34" s="666"/>
      <c r="N34" s="370"/>
      <c r="AB34" s="1323"/>
      <c r="AC34" s="1323"/>
      <c r="AD34" s="1323"/>
      <c r="AE34" s="1323"/>
      <c r="AF34" s="1323"/>
      <c r="AG34" s="1323"/>
      <c r="AH34" s="1323"/>
      <c r="AI34" s="1323"/>
      <c r="AJ34" s="1323"/>
      <c r="AK34" s="1323"/>
      <c r="AL34" s="1323"/>
      <c r="AM34" s="1323"/>
      <c r="AN34" s="1323"/>
      <c r="AO34" s="1323"/>
      <c r="AP34" s="1323"/>
      <c r="AQ34" s="1323"/>
      <c r="AR34" s="1323"/>
    </row>
    <row r="35" spans="1:44" ht="12" customHeight="1" x14ac:dyDescent="0.2">
      <c r="A35" s="370"/>
      <c r="B35" s="432"/>
      <c r="C35" s="663"/>
      <c r="D35" s="663"/>
      <c r="E35" s="663"/>
      <c r="F35" s="663"/>
      <c r="G35" s="663"/>
      <c r="H35" s="663"/>
      <c r="I35" s="664"/>
      <c r="J35" s="664"/>
      <c r="K35" s="665"/>
      <c r="L35" s="665"/>
      <c r="M35" s="666"/>
      <c r="N35" s="370"/>
      <c r="AB35" s="1323"/>
      <c r="AC35" s="1323"/>
      <c r="AD35" s="1323"/>
      <c r="AE35" s="1323"/>
      <c r="AF35" s="1323"/>
      <c r="AG35" s="1323"/>
      <c r="AH35" s="1323"/>
      <c r="AI35" s="1323"/>
      <c r="AJ35" s="1323"/>
      <c r="AK35" s="1323"/>
      <c r="AL35" s="1323"/>
      <c r="AM35" s="1323"/>
      <c r="AN35" s="1323"/>
      <c r="AO35" s="1323"/>
      <c r="AP35" s="1323"/>
      <c r="AQ35" s="1323"/>
      <c r="AR35" s="1323"/>
    </row>
    <row r="36" spans="1:44" ht="27" customHeight="1" x14ac:dyDescent="0.2">
      <c r="A36" s="370"/>
      <c r="B36" s="432"/>
      <c r="C36" s="663"/>
      <c r="D36" s="663"/>
      <c r="E36" s="663"/>
      <c r="F36" s="663"/>
      <c r="G36" s="663"/>
      <c r="H36" s="663"/>
      <c r="I36" s="664"/>
      <c r="J36" s="664"/>
      <c r="K36" s="665"/>
      <c r="L36" s="665"/>
      <c r="M36" s="666"/>
      <c r="N36" s="370"/>
      <c r="AB36" s="1323"/>
      <c r="AC36" s="1323"/>
      <c r="AD36" s="1323"/>
      <c r="AE36" s="1323"/>
      <c r="AF36" s="1323"/>
      <c r="AG36" s="1323"/>
      <c r="AH36" s="1323"/>
      <c r="AI36" s="1323"/>
      <c r="AJ36" s="1323"/>
      <c r="AK36" s="1323"/>
      <c r="AL36" s="1323"/>
      <c r="AM36" s="1323"/>
      <c r="AN36" s="1323"/>
      <c r="AO36" s="1323"/>
      <c r="AP36" s="1323"/>
      <c r="AQ36" s="1323"/>
      <c r="AR36" s="1323"/>
    </row>
    <row r="37" spans="1:44" ht="12" customHeight="1" x14ac:dyDescent="0.2">
      <c r="A37" s="370"/>
      <c r="B37" s="432"/>
      <c r="C37" s="663"/>
      <c r="D37" s="663"/>
      <c r="E37" s="663"/>
      <c r="F37" s="663"/>
      <c r="G37" s="663"/>
      <c r="H37" s="663"/>
      <c r="I37" s="664"/>
      <c r="J37" s="664"/>
      <c r="K37" s="665"/>
      <c r="L37" s="665"/>
      <c r="M37" s="666"/>
      <c r="N37" s="370"/>
      <c r="AB37" s="1323"/>
      <c r="AC37" s="1323"/>
      <c r="AD37" s="1323"/>
      <c r="AE37" s="1323"/>
      <c r="AF37" s="1323"/>
      <c r="AG37" s="1323"/>
      <c r="AH37" s="1323"/>
      <c r="AI37" s="1323"/>
      <c r="AJ37" s="1323"/>
      <c r="AK37" s="1323"/>
      <c r="AL37" s="1323"/>
      <c r="AM37" s="1323"/>
      <c r="AN37" s="1323"/>
      <c r="AO37" s="1323"/>
      <c r="AP37" s="1323"/>
      <c r="AQ37" s="1323"/>
      <c r="AR37" s="1323"/>
    </row>
    <row r="38" spans="1:44" ht="12" customHeight="1" x14ac:dyDescent="0.2">
      <c r="A38" s="370"/>
      <c r="B38" s="432"/>
      <c r="C38" s="663"/>
      <c r="D38" s="663"/>
      <c r="E38" s="663"/>
      <c r="F38" s="663"/>
      <c r="G38" s="663"/>
      <c r="H38" s="663"/>
      <c r="I38" s="664"/>
      <c r="J38" s="664"/>
      <c r="K38" s="665"/>
      <c r="L38" s="665"/>
      <c r="M38" s="666"/>
      <c r="N38" s="370"/>
      <c r="AB38" s="1323"/>
      <c r="AC38" s="1323"/>
      <c r="AD38" s="1323"/>
      <c r="AE38" s="1323"/>
      <c r="AF38" s="1323"/>
      <c r="AG38" s="1323"/>
      <c r="AH38" s="1323"/>
      <c r="AI38" s="1323"/>
      <c r="AJ38" s="1323"/>
      <c r="AK38" s="1323"/>
      <c r="AL38" s="1323"/>
      <c r="AM38" s="1323"/>
      <c r="AN38" s="1323"/>
      <c r="AO38" s="1323"/>
      <c r="AP38" s="1323"/>
      <c r="AQ38" s="1323"/>
      <c r="AR38" s="1323"/>
    </row>
    <row r="39" spans="1:44" ht="12" customHeight="1" x14ac:dyDescent="0.2">
      <c r="A39" s="370"/>
      <c r="B39" s="432"/>
      <c r="C39" s="667"/>
      <c r="D39" s="667"/>
      <c r="E39" s="667"/>
      <c r="F39" s="667"/>
      <c r="G39" s="667"/>
      <c r="H39" s="667"/>
      <c r="I39" s="667"/>
      <c r="J39" s="667"/>
      <c r="K39" s="668"/>
      <c r="L39" s="669"/>
      <c r="M39" s="670"/>
      <c r="N39" s="370"/>
      <c r="AJ39" s="397"/>
      <c r="AK39" s="397"/>
      <c r="AL39" s="397"/>
      <c r="AM39" s="397"/>
      <c r="AN39" s="397"/>
    </row>
    <row r="40" spans="1:44" ht="3" customHeight="1" thickBot="1" x14ac:dyDescent="0.25">
      <c r="A40" s="370"/>
      <c r="B40" s="432"/>
      <c r="C40" s="422"/>
      <c r="D40" s="422"/>
      <c r="E40" s="422"/>
      <c r="F40" s="422"/>
      <c r="G40" s="422"/>
      <c r="H40" s="422"/>
      <c r="I40" s="422"/>
      <c r="J40" s="422"/>
      <c r="K40" s="631"/>
      <c r="L40" s="435"/>
      <c r="M40" s="487"/>
      <c r="N40" s="370"/>
      <c r="AJ40" s="397"/>
      <c r="AK40" s="397"/>
      <c r="AL40" s="397"/>
      <c r="AM40" s="397"/>
      <c r="AN40" s="397"/>
    </row>
    <row r="41" spans="1:44" ht="13.5" customHeight="1" thickBot="1" x14ac:dyDescent="0.25">
      <c r="A41" s="370"/>
      <c r="B41" s="432"/>
      <c r="C41" s="1561" t="s">
        <v>303</v>
      </c>
      <c r="D41" s="1562"/>
      <c r="E41" s="1562"/>
      <c r="F41" s="1562"/>
      <c r="G41" s="1562"/>
      <c r="H41" s="1562"/>
      <c r="I41" s="1562"/>
      <c r="J41" s="1562"/>
      <c r="K41" s="1562"/>
      <c r="L41" s="1563"/>
      <c r="M41" s="487"/>
      <c r="N41" s="370"/>
      <c r="AJ41" s="397"/>
      <c r="AK41" s="397"/>
      <c r="AL41" s="397"/>
      <c r="AM41" s="397"/>
      <c r="AN41" s="397"/>
    </row>
    <row r="42" spans="1:44" s="370" customFormat="1" ht="6.75" customHeight="1" x14ac:dyDescent="0.2">
      <c r="B42" s="432"/>
      <c r="C42" s="1455" t="s">
        <v>132</v>
      </c>
      <c r="D42" s="1455"/>
      <c r="E42" s="632"/>
      <c r="F42" s="632"/>
      <c r="G42" s="632"/>
      <c r="H42" s="632"/>
      <c r="I42" s="632"/>
      <c r="J42" s="632"/>
      <c r="K42" s="633"/>
      <c r="L42" s="633"/>
      <c r="M42" s="487"/>
      <c r="O42" s="375"/>
      <c r="P42" s="375"/>
      <c r="Q42" s="375"/>
      <c r="R42" s="375"/>
      <c r="S42" s="375"/>
      <c r="T42" s="375"/>
      <c r="U42" s="375"/>
      <c r="V42" s="375"/>
      <c r="W42" s="375"/>
      <c r="X42" s="375"/>
      <c r="Y42" s="375"/>
      <c r="Z42" s="375"/>
      <c r="AA42" s="375"/>
      <c r="AB42" s="375"/>
      <c r="AC42" s="375"/>
      <c r="AD42" s="375"/>
      <c r="AE42" s="375"/>
      <c r="AF42" s="375"/>
      <c r="AG42" s="375"/>
      <c r="AH42" s="375"/>
      <c r="AI42" s="375"/>
      <c r="AJ42" s="397"/>
      <c r="AK42" s="397"/>
      <c r="AL42" s="397"/>
      <c r="AM42" s="397"/>
      <c r="AN42" s="397"/>
    </row>
    <row r="43" spans="1:44" ht="10.5" customHeight="1" x14ac:dyDescent="0.2">
      <c r="A43" s="370"/>
      <c r="B43" s="432"/>
      <c r="C43" s="1455"/>
      <c r="D43" s="1455"/>
      <c r="E43" s="1568">
        <v>2018</v>
      </c>
      <c r="F43" s="1568"/>
      <c r="G43" s="1568"/>
      <c r="H43" s="1568"/>
      <c r="I43" s="1568"/>
      <c r="J43" s="1568"/>
      <c r="K43" s="1564" t="str">
        <f xml:space="preserve"> CONCATENATE("valor médio de ",J7,F6)</f>
        <v>valor médio de dez.</v>
      </c>
      <c r="L43" s="388"/>
      <c r="M43" s="380"/>
      <c r="N43" s="370"/>
      <c r="AJ43" s="397"/>
      <c r="AK43" s="397"/>
      <c r="AL43" s="397"/>
      <c r="AM43" s="397"/>
      <c r="AN43" s="397"/>
    </row>
    <row r="44" spans="1:44" ht="15" customHeight="1" x14ac:dyDescent="0.2">
      <c r="A44" s="370"/>
      <c r="B44" s="432"/>
      <c r="C44" s="385"/>
      <c r="D44" s="385"/>
      <c r="E44" s="676" t="str">
        <f t="shared" ref="E44:J44" si="7">+E7</f>
        <v>jul.</v>
      </c>
      <c r="F44" s="676" t="str">
        <f t="shared" si="7"/>
        <v>ago.</v>
      </c>
      <c r="G44" s="676" t="str">
        <f t="shared" si="7"/>
        <v>set.</v>
      </c>
      <c r="H44" s="676" t="str">
        <f t="shared" si="7"/>
        <v>out.</v>
      </c>
      <c r="I44" s="676" t="str">
        <f t="shared" si="7"/>
        <v>nov.</v>
      </c>
      <c r="J44" s="676" t="str">
        <f t="shared" si="7"/>
        <v>dez.</v>
      </c>
      <c r="K44" s="1565" t="e">
        <f xml:space="preserve"> CONCATENATE("valor médio de ",#REF!,#REF!)</f>
        <v>#REF!</v>
      </c>
      <c r="L44" s="388"/>
      <c r="M44" s="487"/>
      <c r="N44" s="370"/>
      <c r="AJ44" s="397"/>
      <c r="AK44" s="397"/>
      <c r="AL44" s="397"/>
      <c r="AM44" s="397"/>
      <c r="AN44" s="397"/>
    </row>
    <row r="45" spans="1:44" s="393" customFormat="1" ht="13.5" customHeight="1" x14ac:dyDescent="0.2">
      <c r="A45" s="390"/>
      <c r="B45" s="634"/>
      <c r="C45" s="622" t="s">
        <v>67</v>
      </c>
      <c r="D45" s="455"/>
      <c r="E45" s="349">
        <v>220280</v>
      </c>
      <c r="F45" s="349">
        <v>220089</v>
      </c>
      <c r="G45" s="349">
        <v>220698</v>
      </c>
      <c r="H45" s="349">
        <v>219064</v>
      </c>
      <c r="I45" s="349">
        <v>219081</v>
      </c>
      <c r="J45" s="349">
        <v>220011</v>
      </c>
      <c r="K45" s="695">
        <v>115.33600882204399</v>
      </c>
      <c r="L45" s="319"/>
      <c r="M45" s="635"/>
      <c r="N45" s="390"/>
      <c r="O45" s="375"/>
      <c r="P45" s="375"/>
      <c r="Q45" s="375"/>
      <c r="R45" s="375"/>
      <c r="S45" s="375"/>
      <c r="T45" s="375"/>
      <c r="U45" s="375"/>
      <c r="V45" s="375"/>
      <c r="W45" s="375"/>
      <c r="X45" s="375"/>
      <c r="Y45" s="375"/>
      <c r="Z45" s="375"/>
      <c r="AA45" s="375"/>
      <c r="AB45" s="375"/>
      <c r="AC45" s="375"/>
      <c r="AD45" s="375"/>
      <c r="AE45" s="375"/>
      <c r="AF45" s="375"/>
      <c r="AG45" s="375"/>
      <c r="AH45" s="375"/>
      <c r="AI45" s="375"/>
      <c r="AJ45" s="397"/>
      <c r="AK45" s="397"/>
      <c r="AL45" s="397"/>
      <c r="AM45" s="677"/>
      <c r="AN45" s="677"/>
    </row>
    <row r="46" spans="1:44" ht="15" customHeight="1" x14ac:dyDescent="0.2">
      <c r="A46" s="370"/>
      <c r="B46" s="432"/>
      <c r="C46" s="94" t="s">
        <v>61</v>
      </c>
      <c r="D46" s="378"/>
      <c r="E46" s="316">
        <v>10454</v>
      </c>
      <c r="F46" s="316">
        <v>10470</v>
      </c>
      <c r="G46" s="316">
        <v>10237</v>
      </c>
      <c r="H46" s="316">
        <v>10105</v>
      </c>
      <c r="I46" s="316">
        <v>10017</v>
      </c>
      <c r="J46" s="316">
        <v>9968</v>
      </c>
      <c r="K46" s="680">
        <v>123.989474209319</v>
      </c>
      <c r="L46" s="319"/>
      <c r="M46" s="487"/>
      <c r="N46" s="370"/>
      <c r="AJ46" s="397"/>
      <c r="AK46" s="397"/>
      <c r="AL46" s="397"/>
      <c r="AM46" s="397"/>
      <c r="AN46" s="397"/>
    </row>
    <row r="47" spans="1:44" ht="11.65" customHeight="1" x14ac:dyDescent="0.2">
      <c r="A47" s="370"/>
      <c r="B47" s="432"/>
      <c r="C47" s="94" t="s">
        <v>54</v>
      </c>
      <c r="D47" s="378"/>
      <c r="E47" s="316">
        <v>4648</v>
      </c>
      <c r="F47" s="316">
        <v>4677</v>
      </c>
      <c r="G47" s="316">
        <v>4634</v>
      </c>
      <c r="H47" s="316">
        <v>4596</v>
      </c>
      <c r="I47" s="316">
        <v>4658</v>
      </c>
      <c r="J47" s="316">
        <v>4703</v>
      </c>
      <c r="K47" s="680">
        <v>115.508181818182</v>
      </c>
      <c r="L47" s="319"/>
      <c r="M47" s="487"/>
      <c r="N47" s="370"/>
      <c r="AJ47" s="397"/>
      <c r="AK47" s="397"/>
      <c r="AL47" s="397"/>
      <c r="AM47" s="397"/>
      <c r="AN47" s="397"/>
    </row>
    <row r="48" spans="1:44" ht="11.65" customHeight="1" x14ac:dyDescent="0.2">
      <c r="A48" s="370"/>
      <c r="B48" s="432"/>
      <c r="C48" s="94" t="s">
        <v>63</v>
      </c>
      <c r="D48" s="378"/>
      <c r="E48" s="316">
        <v>6597</v>
      </c>
      <c r="F48" s="316">
        <v>6584</v>
      </c>
      <c r="G48" s="316">
        <v>6656</v>
      </c>
      <c r="H48" s="316">
        <v>6686</v>
      </c>
      <c r="I48" s="316">
        <v>6695</v>
      </c>
      <c r="J48" s="316">
        <v>6723</v>
      </c>
      <c r="K48" s="680">
        <v>122.183302927762</v>
      </c>
      <c r="L48" s="319"/>
      <c r="M48" s="487"/>
      <c r="N48" s="370"/>
      <c r="AJ48" s="397"/>
      <c r="AK48" s="397"/>
      <c r="AL48" s="397"/>
      <c r="AM48" s="397"/>
      <c r="AN48" s="397"/>
    </row>
    <row r="49" spans="1:40" ht="11.65" customHeight="1" x14ac:dyDescent="0.2">
      <c r="A49" s="370"/>
      <c r="B49" s="432"/>
      <c r="C49" s="94" t="s">
        <v>65</v>
      </c>
      <c r="D49" s="378"/>
      <c r="E49" s="316">
        <v>2317</v>
      </c>
      <c r="F49" s="316">
        <v>2320</v>
      </c>
      <c r="G49" s="316">
        <v>2345</v>
      </c>
      <c r="H49" s="316">
        <v>2344</v>
      </c>
      <c r="I49" s="316">
        <v>2405</v>
      </c>
      <c r="J49" s="316">
        <v>2408</v>
      </c>
      <c r="K49" s="680">
        <v>119.50612236461301</v>
      </c>
      <c r="L49" s="636"/>
      <c r="M49" s="370"/>
      <c r="N49" s="370"/>
      <c r="AJ49" s="397"/>
      <c r="AK49" s="397"/>
      <c r="AL49" s="397"/>
      <c r="AM49" s="397"/>
      <c r="AN49" s="397"/>
    </row>
    <row r="50" spans="1:40" ht="11.65" customHeight="1" x14ac:dyDescent="0.2">
      <c r="A50" s="370"/>
      <c r="B50" s="432"/>
      <c r="C50" s="94" t="s">
        <v>74</v>
      </c>
      <c r="D50" s="378"/>
      <c r="E50" s="316">
        <v>3409</v>
      </c>
      <c r="F50" s="316">
        <v>3478</v>
      </c>
      <c r="G50" s="316">
        <v>3495</v>
      </c>
      <c r="H50" s="316">
        <v>3434</v>
      </c>
      <c r="I50" s="316">
        <v>3465</v>
      </c>
      <c r="J50" s="316">
        <v>3511</v>
      </c>
      <c r="K50" s="680">
        <v>116.640002770083</v>
      </c>
      <c r="L50" s="636"/>
      <c r="M50" s="370"/>
      <c r="N50" s="370"/>
      <c r="AJ50" s="397"/>
      <c r="AK50" s="397"/>
      <c r="AL50" s="397"/>
      <c r="AM50" s="397"/>
      <c r="AN50" s="397"/>
    </row>
    <row r="51" spans="1:40" ht="11.65" customHeight="1" x14ac:dyDescent="0.2">
      <c r="A51" s="370"/>
      <c r="B51" s="432"/>
      <c r="C51" s="94" t="s">
        <v>60</v>
      </c>
      <c r="D51" s="378"/>
      <c r="E51" s="316">
        <v>6285</v>
      </c>
      <c r="F51" s="316">
        <v>6313</v>
      </c>
      <c r="G51" s="316">
        <v>6257</v>
      </c>
      <c r="H51" s="316">
        <v>6138</v>
      </c>
      <c r="I51" s="316">
        <v>6099</v>
      </c>
      <c r="J51" s="316">
        <v>6125</v>
      </c>
      <c r="K51" s="680">
        <v>127.61516561641599</v>
      </c>
      <c r="L51" s="636"/>
      <c r="M51" s="370"/>
      <c r="N51" s="370"/>
      <c r="AJ51" s="397"/>
      <c r="AK51" s="397"/>
      <c r="AL51" s="397"/>
      <c r="AM51" s="397"/>
      <c r="AN51" s="397"/>
    </row>
    <row r="52" spans="1:40" ht="11.65" customHeight="1" x14ac:dyDescent="0.2">
      <c r="A52" s="370"/>
      <c r="B52" s="432"/>
      <c r="C52" s="94" t="s">
        <v>55</v>
      </c>
      <c r="D52" s="378"/>
      <c r="E52" s="316">
        <v>3315</v>
      </c>
      <c r="F52" s="316">
        <v>3263</v>
      </c>
      <c r="G52" s="316">
        <v>3234</v>
      </c>
      <c r="H52" s="316">
        <v>3182</v>
      </c>
      <c r="I52" s="316">
        <v>3176</v>
      </c>
      <c r="J52" s="316">
        <v>3144</v>
      </c>
      <c r="K52" s="680">
        <v>111.408400740969</v>
      </c>
      <c r="L52" s="636"/>
      <c r="M52" s="370"/>
      <c r="N52" s="370"/>
    </row>
    <row r="53" spans="1:40" ht="11.65" customHeight="1" x14ac:dyDescent="0.2">
      <c r="A53" s="370"/>
      <c r="B53" s="432"/>
      <c r="C53" s="94" t="s">
        <v>73</v>
      </c>
      <c r="D53" s="378"/>
      <c r="E53" s="316">
        <v>5410</v>
      </c>
      <c r="F53" s="316">
        <v>5363</v>
      </c>
      <c r="G53" s="316">
        <v>5396</v>
      </c>
      <c r="H53" s="316">
        <v>5380</v>
      </c>
      <c r="I53" s="316">
        <v>5488</v>
      </c>
      <c r="J53" s="316">
        <v>5689</v>
      </c>
      <c r="K53" s="680">
        <v>122.33031010453</v>
      </c>
      <c r="L53" s="636"/>
      <c r="M53" s="370"/>
      <c r="N53" s="370"/>
    </row>
    <row r="54" spans="1:40" ht="11.65" customHeight="1" x14ac:dyDescent="0.2">
      <c r="A54" s="370"/>
      <c r="B54" s="432"/>
      <c r="C54" s="94" t="s">
        <v>75</v>
      </c>
      <c r="D54" s="378"/>
      <c r="E54" s="316">
        <v>2797</v>
      </c>
      <c r="F54" s="316">
        <v>2809</v>
      </c>
      <c r="G54" s="316">
        <v>2839</v>
      </c>
      <c r="H54" s="316">
        <v>2683</v>
      </c>
      <c r="I54" s="316">
        <v>2732</v>
      </c>
      <c r="J54" s="316">
        <v>2817</v>
      </c>
      <c r="K54" s="680">
        <v>116.49120618556699</v>
      </c>
      <c r="L54" s="636"/>
      <c r="M54" s="370"/>
      <c r="N54" s="370"/>
    </row>
    <row r="55" spans="1:40" ht="11.65" customHeight="1" x14ac:dyDescent="0.2">
      <c r="A55" s="370"/>
      <c r="B55" s="432"/>
      <c r="C55" s="94" t="s">
        <v>59</v>
      </c>
      <c r="D55" s="378"/>
      <c r="E55" s="316">
        <v>3965</v>
      </c>
      <c r="F55" s="316">
        <v>3873</v>
      </c>
      <c r="G55" s="316">
        <v>3911</v>
      </c>
      <c r="H55" s="316">
        <v>3872</v>
      </c>
      <c r="I55" s="316">
        <v>3840</v>
      </c>
      <c r="J55" s="316">
        <v>3846</v>
      </c>
      <c r="K55" s="680">
        <v>121.84923390175599</v>
      </c>
      <c r="L55" s="636"/>
      <c r="M55" s="370"/>
      <c r="N55" s="370"/>
    </row>
    <row r="56" spans="1:40" ht="11.65" customHeight="1" x14ac:dyDescent="0.2">
      <c r="A56" s="370"/>
      <c r="B56" s="432"/>
      <c r="C56" s="94" t="s">
        <v>58</v>
      </c>
      <c r="D56" s="378"/>
      <c r="E56" s="316">
        <v>40097</v>
      </c>
      <c r="F56" s="316">
        <v>40299</v>
      </c>
      <c r="G56" s="316">
        <v>40467</v>
      </c>
      <c r="H56" s="316">
        <v>40058</v>
      </c>
      <c r="I56" s="316">
        <v>40131</v>
      </c>
      <c r="J56" s="316">
        <v>40366</v>
      </c>
      <c r="K56" s="680">
        <v>118.098146679396</v>
      </c>
      <c r="L56" s="636"/>
      <c r="M56" s="370"/>
      <c r="N56" s="370"/>
    </row>
    <row r="57" spans="1:40" ht="11.65" customHeight="1" x14ac:dyDescent="0.2">
      <c r="A57" s="370"/>
      <c r="B57" s="432"/>
      <c r="C57" s="94" t="s">
        <v>56</v>
      </c>
      <c r="D57" s="378"/>
      <c r="E57" s="316">
        <v>3242</v>
      </c>
      <c r="F57" s="316">
        <v>3270</v>
      </c>
      <c r="G57" s="316">
        <v>3259</v>
      </c>
      <c r="H57" s="316">
        <v>3064</v>
      </c>
      <c r="I57" s="316">
        <v>3188</v>
      </c>
      <c r="J57" s="316">
        <v>3251</v>
      </c>
      <c r="K57" s="680">
        <v>116.855790884719</v>
      </c>
      <c r="L57" s="636"/>
      <c r="M57" s="370"/>
      <c r="N57" s="370"/>
    </row>
    <row r="58" spans="1:40" ht="11.65" customHeight="1" x14ac:dyDescent="0.2">
      <c r="A58" s="370"/>
      <c r="B58" s="432"/>
      <c r="C58" s="94" t="s">
        <v>62</v>
      </c>
      <c r="D58" s="378"/>
      <c r="E58" s="316">
        <v>64070</v>
      </c>
      <c r="F58" s="316">
        <v>63837</v>
      </c>
      <c r="G58" s="316">
        <v>63980</v>
      </c>
      <c r="H58" s="316">
        <v>63811</v>
      </c>
      <c r="I58" s="316">
        <v>63545</v>
      </c>
      <c r="J58" s="316">
        <v>63300</v>
      </c>
      <c r="K58" s="680">
        <v>116.618754280353</v>
      </c>
      <c r="L58" s="636"/>
      <c r="M58" s="370"/>
      <c r="N58" s="370"/>
    </row>
    <row r="59" spans="1:40" ht="11.65" customHeight="1" x14ac:dyDescent="0.2">
      <c r="A59" s="370"/>
      <c r="B59" s="432"/>
      <c r="C59" s="94" t="s">
        <v>78</v>
      </c>
      <c r="D59" s="378"/>
      <c r="E59" s="316">
        <v>5487</v>
      </c>
      <c r="F59" s="316">
        <v>5496</v>
      </c>
      <c r="G59" s="316">
        <v>5646</v>
      </c>
      <c r="H59" s="316">
        <v>5663</v>
      </c>
      <c r="I59" s="316">
        <v>5596</v>
      </c>
      <c r="J59" s="316">
        <v>5709</v>
      </c>
      <c r="K59" s="680">
        <v>116.27583091869801</v>
      </c>
      <c r="L59" s="636"/>
      <c r="M59" s="370"/>
      <c r="N59" s="370"/>
    </row>
    <row r="60" spans="1:40" ht="11.65" customHeight="1" x14ac:dyDescent="0.2">
      <c r="A60" s="370"/>
      <c r="B60" s="432"/>
      <c r="C60" s="94" t="s">
        <v>57</v>
      </c>
      <c r="D60" s="378"/>
      <c r="E60" s="316">
        <v>20427</v>
      </c>
      <c r="F60" s="316">
        <v>20462</v>
      </c>
      <c r="G60" s="316">
        <v>20498</v>
      </c>
      <c r="H60" s="316">
        <v>20498</v>
      </c>
      <c r="I60" s="316">
        <v>20460</v>
      </c>
      <c r="J60" s="316">
        <v>20597</v>
      </c>
      <c r="K60" s="680">
        <v>118.79049296108499</v>
      </c>
      <c r="L60" s="636"/>
      <c r="M60" s="370"/>
      <c r="N60" s="370"/>
    </row>
    <row r="61" spans="1:40" ht="11.65" customHeight="1" x14ac:dyDescent="0.2">
      <c r="A61" s="370"/>
      <c r="B61" s="432"/>
      <c r="C61" s="94" t="s">
        <v>64</v>
      </c>
      <c r="D61" s="378"/>
      <c r="E61" s="316">
        <v>2144</v>
      </c>
      <c r="F61" s="316">
        <v>2119</v>
      </c>
      <c r="G61" s="316">
        <v>2122</v>
      </c>
      <c r="H61" s="316">
        <v>2091</v>
      </c>
      <c r="I61" s="316">
        <v>2115</v>
      </c>
      <c r="J61" s="316">
        <v>2135</v>
      </c>
      <c r="K61" s="680">
        <v>125.946074895978</v>
      </c>
      <c r="L61" s="636"/>
      <c r="M61" s="370"/>
      <c r="N61" s="370"/>
    </row>
    <row r="62" spans="1:40" ht="11.65" customHeight="1" x14ac:dyDescent="0.2">
      <c r="A62" s="370"/>
      <c r="B62" s="432"/>
      <c r="C62" s="94" t="s">
        <v>66</v>
      </c>
      <c r="D62" s="378"/>
      <c r="E62" s="316">
        <v>5603</v>
      </c>
      <c r="F62" s="316">
        <v>5504</v>
      </c>
      <c r="G62" s="316">
        <v>5594</v>
      </c>
      <c r="H62" s="316">
        <v>5622</v>
      </c>
      <c r="I62" s="316">
        <v>5580</v>
      </c>
      <c r="J62" s="316">
        <v>5650</v>
      </c>
      <c r="K62" s="680">
        <v>123.12807243600901</v>
      </c>
      <c r="L62" s="636"/>
      <c r="M62" s="370"/>
      <c r="N62" s="370"/>
    </row>
    <row r="63" spans="1:40" ht="11.65" customHeight="1" x14ac:dyDescent="0.2">
      <c r="A63" s="370"/>
      <c r="B63" s="432"/>
      <c r="C63" s="94" t="s">
        <v>76</v>
      </c>
      <c r="D63" s="378"/>
      <c r="E63" s="316">
        <v>7516</v>
      </c>
      <c r="F63" s="316">
        <v>7456</v>
      </c>
      <c r="G63" s="316">
        <v>7502</v>
      </c>
      <c r="H63" s="316">
        <v>7357</v>
      </c>
      <c r="I63" s="316">
        <v>7205</v>
      </c>
      <c r="J63" s="316">
        <v>7192</v>
      </c>
      <c r="K63" s="680">
        <v>120.378231386659</v>
      </c>
      <c r="L63" s="636"/>
      <c r="M63" s="370"/>
      <c r="N63" s="370"/>
    </row>
    <row r="64" spans="1:40" ht="11.25" customHeight="1" x14ac:dyDescent="0.2">
      <c r="A64" s="370"/>
      <c r="B64" s="432"/>
      <c r="C64" s="94" t="s">
        <v>129</v>
      </c>
      <c r="D64" s="378"/>
      <c r="E64" s="316">
        <v>17901</v>
      </c>
      <c r="F64" s="316">
        <v>17846</v>
      </c>
      <c r="G64" s="316">
        <v>17856</v>
      </c>
      <c r="H64" s="316">
        <v>17668</v>
      </c>
      <c r="I64" s="316">
        <v>17808</v>
      </c>
      <c r="J64" s="316">
        <v>17908</v>
      </c>
      <c r="K64" s="680">
        <v>84.614244621590501</v>
      </c>
      <c r="L64" s="636"/>
      <c r="M64" s="370"/>
      <c r="N64" s="370"/>
    </row>
    <row r="65" spans="1:14" ht="11.65" customHeight="1" x14ac:dyDescent="0.2">
      <c r="A65" s="370"/>
      <c r="B65" s="432"/>
      <c r="C65" s="94" t="s">
        <v>130</v>
      </c>
      <c r="D65" s="378"/>
      <c r="E65" s="316">
        <v>4597</v>
      </c>
      <c r="F65" s="316">
        <v>4650</v>
      </c>
      <c r="G65" s="316">
        <v>4773</v>
      </c>
      <c r="H65" s="316">
        <v>4818</v>
      </c>
      <c r="I65" s="316">
        <v>4882</v>
      </c>
      <c r="J65" s="316">
        <v>4969</v>
      </c>
      <c r="K65" s="680">
        <v>110.591269998025</v>
      </c>
      <c r="L65" s="636"/>
      <c r="M65" s="370"/>
      <c r="N65" s="370"/>
    </row>
    <row r="66" spans="1:14" s="639" customFormat="1" ht="7.5" customHeight="1" x14ac:dyDescent="0.15">
      <c r="A66" s="637"/>
      <c r="B66" s="638"/>
      <c r="C66" s="1567" t="str">
        <f>CONCATENATE("notas: dados sujeitos a atualizações"".")</f>
        <v>notas: dados sujeitos a atualizações".</v>
      </c>
      <c r="D66" s="1567"/>
      <c r="E66" s="1567"/>
      <c r="F66" s="1567"/>
      <c r="G66" s="1567"/>
      <c r="H66" s="1567"/>
      <c r="I66" s="1567"/>
      <c r="J66" s="1567"/>
      <c r="K66" s="1567"/>
      <c r="L66" s="1567"/>
      <c r="M66" s="979"/>
      <c r="N66" s="979"/>
    </row>
    <row r="67" spans="1:14" ht="9" customHeight="1" x14ac:dyDescent="0.2">
      <c r="A67" s="370"/>
      <c r="B67" s="641"/>
      <c r="C67" s="642" t="s">
        <v>486</v>
      </c>
      <c r="D67" s="378"/>
      <c r="E67" s="640"/>
      <c r="F67" s="640"/>
      <c r="G67" s="640"/>
      <c r="H67" s="640"/>
      <c r="I67" s="643"/>
      <c r="J67" s="539"/>
      <c r="K67" s="539"/>
      <c r="L67" s="539"/>
      <c r="M67" s="487"/>
      <c r="N67" s="370"/>
    </row>
    <row r="68" spans="1:14" ht="13.5" customHeight="1" x14ac:dyDescent="0.2">
      <c r="A68" s="370"/>
      <c r="B68" s="638"/>
      <c r="C68" s="437" t="s">
        <v>417</v>
      </c>
      <c r="D68" s="378"/>
      <c r="E68" s="640"/>
      <c r="F68" s="640"/>
      <c r="G68" s="640"/>
      <c r="H68" s="640"/>
      <c r="I68" s="413" t="s">
        <v>133</v>
      </c>
      <c r="J68" s="539"/>
      <c r="K68" s="539"/>
      <c r="L68" s="539"/>
      <c r="M68" s="487"/>
      <c r="N68" s="370"/>
    </row>
    <row r="69" spans="1:14" ht="13.5" customHeight="1" x14ac:dyDescent="0.2">
      <c r="A69" s="370"/>
      <c r="B69" s="644">
        <v>18</v>
      </c>
      <c r="C69" s="1560">
        <v>43466</v>
      </c>
      <c r="D69" s="1560"/>
      <c r="E69" s="1560"/>
      <c r="F69" s="1560"/>
      <c r="G69" s="380"/>
      <c r="H69" s="380"/>
      <c r="I69" s="380"/>
      <c r="J69" s="380"/>
      <c r="K69" s="380"/>
      <c r="L69" s="380"/>
      <c r="M69" s="380"/>
      <c r="N69" s="380"/>
    </row>
  </sheetData>
  <mergeCells count="13">
    <mergeCell ref="L1:M1"/>
    <mergeCell ref="B2:D2"/>
    <mergeCell ref="C4:L4"/>
    <mergeCell ref="C5:D6"/>
    <mergeCell ref="K6:K7"/>
    <mergeCell ref="E6:J6"/>
    <mergeCell ref="C69:F69"/>
    <mergeCell ref="C41:L41"/>
    <mergeCell ref="C42:D43"/>
    <mergeCell ref="K43:K44"/>
    <mergeCell ref="G30:J30"/>
    <mergeCell ref="C66:L66"/>
    <mergeCell ref="E43:J43"/>
  </mergeCells>
  <conditionalFormatting sqref="F7:G7">
    <cfRule type="cellIs" dxfId="12" priority="7" operator="equal">
      <formula>"jan."</formula>
    </cfRule>
  </conditionalFormatting>
  <conditionalFormatting sqref="H7:J7">
    <cfRule type="cellIs" dxfId="11" priority="4" operator="equal">
      <formula>"jan."</formula>
    </cfRule>
  </conditionalFormatting>
  <conditionalFormatting sqref="E44:G44">
    <cfRule type="cellIs" dxfId="10" priority="3" operator="equal">
      <formula>"jan."</formula>
    </cfRule>
  </conditionalFormatting>
  <conditionalFormatting sqref="H44:J44">
    <cfRule type="cellIs" dxfId="9" priority="2" operator="equal">
      <formula>"jan."</formula>
    </cfRule>
  </conditionalFormatting>
  <conditionalFormatting sqref="E7">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showGridLines="0" zoomScaleNormal="100" workbookViewId="0"/>
  </sheetViews>
  <sheetFormatPr defaultRowHeight="12.75" x14ac:dyDescent="0.2"/>
  <cols>
    <col min="1" max="1" width="1" style="375" customWidth="1"/>
    <col min="2" max="2" width="2.5703125" style="375" customWidth="1"/>
    <col min="3" max="3" width="1.140625" style="375" customWidth="1"/>
    <col min="4" max="4" width="24.285156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1575" t="s">
        <v>326</v>
      </c>
      <c r="C1" s="1575"/>
      <c r="D1" s="1575"/>
      <c r="E1" s="372"/>
      <c r="F1" s="372"/>
      <c r="G1" s="372"/>
      <c r="H1" s="372"/>
      <c r="I1" s="372"/>
      <c r="J1" s="373"/>
      <c r="K1" s="1036"/>
      <c r="L1" s="1036"/>
      <c r="M1" s="1036"/>
      <c r="N1" s="374"/>
      <c r="O1" s="370"/>
    </row>
    <row r="2" spans="1:15" ht="6" customHeight="1" x14ac:dyDescent="0.2">
      <c r="A2" s="370"/>
      <c r="B2" s="1576"/>
      <c r="C2" s="1576"/>
      <c r="D2" s="1576"/>
      <c r="E2" s="376"/>
      <c r="F2" s="377"/>
      <c r="G2" s="377"/>
      <c r="H2" s="377"/>
      <c r="I2" s="377"/>
      <c r="J2" s="377"/>
      <c r="K2" s="378"/>
      <c r="L2" s="377"/>
      <c r="M2" s="378"/>
      <c r="N2" s="379"/>
      <c r="O2" s="370"/>
    </row>
    <row r="3" spans="1:15" ht="13.5" customHeight="1" thickBot="1" x14ac:dyDescent="0.25">
      <c r="A3" s="370"/>
      <c r="B3" s="380"/>
      <c r="C3" s="380"/>
      <c r="D3" s="380"/>
      <c r="E3" s="377"/>
      <c r="F3" s="377"/>
      <c r="G3" s="377"/>
      <c r="H3" s="377"/>
      <c r="I3" s="377" t="s">
        <v>34</v>
      </c>
      <c r="J3" s="377"/>
      <c r="K3" s="682"/>
      <c r="L3" s="377"/>
      <c r="M3" s="953" t="s">
        <v>72</v>
      </c>
      <c r="N3" s="381"/>
      <c r="O3" s="370"/>
    </row>
    <row r="4" spans="1:15" s="384" customFormat="1" ht="13.5" customHeight="1" thickBot="1" x14ac:dyDescent="0.25">
      <c r="A4" s="382"/>
      <c r="B4" s="383"/>
      <c r="C4" s="1577" t="s">
        <v>0</v>
      </c>
      <c r="D4" s="1578"/>
      <c r="E4" s="1578"/>
      <c r="F4" s="1578"/>
      <c r="G4" s="1578"/>
      <c r="H4" s="1578"/>
      <c r="I4" s="1578"/>
      <c r="J4" s="1578"/>
      <c r="K4" s="1578"/>
      <c r="L4" s="1578"/>
      <c r="M4" s="1579"/>
      <c r="N4" s="381"/>
      <c r="O4" s="370"/>
    </row>
    <row r="5" spans="1:15" ht="4.5" customHeight="1" x14ac:dyDescent="0.2">
      <c r="A5" s="370"/>
      <c r="B5" s="380"/>
      <c r="C5" s="1455" t="s">
        <v>77</v>
      </c>
      <c r="D5" s="1455"/>
      <c r="F5" s="766"/>
      <c r="G5" s="766"/>
      <c r="H5" s="766"/>
      <c r="I5" s="387"/>
      <c r="J5" s="387"/>
      <c r="K5" s="387"/>
      <c r="L5" s="387"/>
      <c r="M5" s="387"/>
      <c r="N5" s="381"/>
      <c r="O5" s="370"/>
    </row>
    <row r="6" spans="1:15" ht="12" customHeight="1" x14ac:dyDescent="0.2">
      <c r="A6" s="370"/>
      <c r="B6" s="380"/>
      <c r="C6" s="1455"/>
      <c r="D6" s="1455"/>
      <c r="E6" s="1457">
        <v>2018</v>
      </c>
      <c r="F6" s="1457"/>
      <c r="G6" s="1457"/>
      <c r="H6" s="1457"/>
      <c r="I6" s="1457"/>
      <c r="J6" s="1457"/>
      <c r="K6" s="1457"/>
      <c r="L6" s="1457"/>
      <c r="M6" s="1457"/>
      <c r="N6" s="381"/>
      <c r="O6" s="370"/>
    </row>
    <row r="7" spans="1:15" s="384" customFormat="1" ht="12.75" customHeight="1" x14ac:dyDescent="0.2">
      <c r="A7" s="382"/>
      <c r="B7" s="383"/>
      <c r="C7" s="389"/>
      <c r="D7" s="389"/>
      <c r="E7" s="752" t="s">
        <v>101</v>
      </c>
      <c r="F7" s="752" t="s">
        <v>100</v>
      </c>
      <c r="G7" s="753" t="s">
        <v>99</v>
      </c>
      <c r="H7" s="753" t="s">
        <v>98</v>
      </c>
      <c r="I7" s="752" t="s">
        <v>97</v>
      </c>
      <c r="J7" s="753" t="s">
        <v>96</v>
      </c>
      <c r="K7" s="753" t="s">
        <v>95</v>
      </c>
      <c r="L7" s="753" t="s">
        <v>94</v>
      </c>
      <c r="M7" s="753" t="s">
        <v>93</v>
      </c>
      <c r="N7" s="381"/>
      <c r="O7" s="370"/>
    </row>
    <row r="8" spans="1:15" s="393" customFormat="1" ht="11.25" customHeight="1" x14ac:dyDescent="0.2">
      <c r="A8" s="390"/>
      <c r="B8" s="391"/>
      <c r="C8" s="1574" t="s">
        <v>469</v>
      </c>
      <c r="D8" s="1574"/>
      <c r="E8" s="392"/>
      <c r="F8" s="392"/>
      <c r="G8" s="392"/>
      <c r="H8" s="392"/>
      <c r="I8" s="392"/>
      <c r="J8" s="392"/>
      <c r="K8" s="392"/>
      <c r="L8" s="392"/>
      <c r="M8" s="392"/>
      <c r="N8" s="381"/>
      <c r="O8" s="370"/>
    </row>
    <row r="9" spans="1:15" ht="10.5" customHeight="1" x14ac:dyDescent="0.2">
      <c r="A9" s="370"/>
      <c r="B9" s="945"/>
      <c r="C9" s="940" t="s">
        <v>134</v>
      </c>
      <c r="D9" s="946"/>
      <c r="E9" s="947">
        <v>176361</v>
      </c>
      <c r="F9" s="947">
        <v>175384</v>
      </c>
      <c r="G9" s="947">
        <v>175057</v>
      </c>
      <c r="H9" s="947">
        <v>174912</v>
      </c>
      <c r="I9" s="947">
        <v>174581</v>
      </c>
      <c r="J9" s="947">
        <v>173763</v>
      </c>
      <c r="K9" s="947">
        <v>174278</v>
      </c>
      <c r="L9" s="947">
        <v>175204</v>
      </c>
      <c r="M9" s="947">
        <v>176143</v>
      </c>
      <c r="N9" s="381"/>
      <c r="O9" s="370"/>
    </row>
    <row r="10" spans="1:15" ht="10.5" customHeight="1" x14ac:dyDescent="0.2">
      <c r="A10" s="370"/>
      <c r="B10" s="945"/>
      <c r="C10" s="940"/>
      <c r="D10" s="948" t="s">
        <v>71</v>
      </c>
      <c r="E10" s="949">
        <v>92081</v>
      </c>
      <c r="F10" s="949">
        <v>91617</v>
      </c>
      <c r="G10" s="949">
        <v>91524</v>
      </c>
      <c r="H10" s="949">
        <v>91525</v>
      </c>
      <c r="I10" s="949">
        <v>91336</v>
      </c>
      <c r="J10" s="949">
        <v>90932</v>
      </c>
      <c r="K10" s="949">
        <v>91188</v>
      </c>
      <c r="L10" s="949">
        <v>91650</v>
      </c>
      <c r="M10" s="949">
        <v>92163</v>
      </c>
      <c r="N10" s="381"/>
      <c r="O10" s="370"/>
    </row>
    <row r="11" spans="1:15" ht="10.5" customHeight="1" x14ac:dyDescent="0.2">
      <c r="A11" s="370"/>
      <c r="B11" s="945"/>
      <c r="C11" s="940"/>
      <c r="D11" s="948" t="s">
        <v>70</v>
      </c>
      <c r="E11" s="949">
        <v>84280</v>
      </c>
      <c r="F11" s="949">
        <v>83767</v>
      </c>
      <c r="G11" s="949">
        <v>83533</v>
      </c>
      <c r="H11" s="949">
        <v>83387</v>
      </c>
      <c r="I11" s="949">
        <v>83245</v>
      </c>
      <c r="J11" s="949">
        <v>82831</v>
      </c>
      <c r="K11" s="949">
        <v>83090</v>
      </c>
      <c r="L11" s="949">
        <v>83554</v>
      </c>
      <c r="M11" s="949">
        <v>83980</v>
      </c>
      <c r="N11" s="381"/>
      <c r="O11" s="370"/>
    </row>
    <row r="12" spans="1:15" ht="10.5" customHeight="1" x14ac:dyDescent="0.2">
      <c r="A12" s="370"/>
      <c r="B12" s="945"/>
      <c r="C12" s="940" t="s">
        <v>135</v>
      </c>
      <c r="D12" s="946"/>
      <c r="E12" s="947">
        <v>2033522</v>
      </c>
      <c r="F12" s="947">
        <v>2033709</v>
      </c>
      <c r="G12" s="947">
        <v>2035104</v>
      </c>
      <c r="H12" s="947">
        <v>2036894</v>
      </c>
      <c r="I12" s="947">
        <v>2039127</v>
      </c>
      <c r="J12" s="947">
        <v>2040263</v>
      </c>
      <c r="K12" s="947">
        <v>2038940</v>
      </c>
      <c r="L12" s="947">
        <v>2039119</v>
      </c>
      <c r="M12" s="947">
        <v>2039096</v>
      </c>
      <c r="N12" s="381"/>
      <c r="O12" s="370"/>
    </row>
    <row r="13" spans="1:15" ht="10.5" customHeight="1" x14ac:dyDescent="0.2">
      <c r="A13" s="370"/>
      <c r="B13" s="945"/>
      <c r="C13" s="940"/>
      <c r="D13" s="948" t="s">
        <v>71</v>
      </c>
      <c r="E13" s="949">
        <v>956326</v>
      </c>
      <c r="F13" s="949">
        <v>956703</v>
      </c>
      <c r="G13" s="949">
        <v>957893</v>
      </c>
      <c r="H13" s="949">
        <v>959086</v>
      </c>
      <c r="I13" s="949">
        <v>960352</v>
      </c>
      <c r="J13" s="949">
        <v>961104</v>
      </c>
      <c r="K13" s="949">
        <v>960509</v>
      </c>
      <c r="L13" s="949">
        <v>960513</v>
      </c>
      <c r="M13" s="949">
        <v>960451</v>
      </c>
      <c r="N13" s="381"/>
      <c r="O13" s="370"/>
    </row>
    <row r="14" spans="1:15" ht="10.5" customHeight="1" x14ac:dyDescent="0.2">
      <c r="A14" s="370"/>
      <c r="B14" s="945"/>
      <c r="C14" s="940"/>
      <c r="D14" s="948" t="s">
        <v>70</v>
      </c>
      <c r="E14" s="949">
        <v>1077196</v>
      </c>
      <c r="F14" s="949">
        <v>1077006</v>
      </c>
      <c r="G14" s="949">
        <v>1077211</v>
      </c>
      <c r="H14" s="949">
        <v>1077808</v>
      </c>
      <c r="I14" s="949">
        <v>1078775</v>
      </c>
      <c r="J14" s="949">
        <v>1079159</v>
      </c>
      <c r="K14" s="949">
        <v>1078431</v>
      </c>
      <c r="L14" s="949">
        <v>1078606</v>
      </c>
      <c r="M14" s="949">
        <v>1078645</v>
      </c>
      <c r="N14" s="381"/>
      <c r="O14" s="370"/>
    </row>
    <row r="15" spans="1:15" ht="10.5" customHeight="1" x14ac:dyDescent="0.2">
      <c r="A15" s="370"/>
      <c r="B15" s="945"/>
      <c r="C15" s="940" t="s">
        <v>136</v>
      </c>
      <c r="D15" s="946"/>
      <c r="E15" s="947">
        <v>712174</v>
      </c>
      <c r="F15" s="947">
        <v>712637</v>
      </c>
      <c r="G15" s="947">
        <v>713074</v>
      </c>
      <c r="H15" s="947">
        <v>713955</v>
      </c>
      <c r="I15" s="947">
        <v>714654</v>
      </c>
      <c r="J15" s="947">
        <v>707962</v>
      </c>
      <c r="K15" s="947">
        <v>707904</v>
      </c>
      <c r="L15" s="947">
        <v>708472</v>
      </c>
      <c r="M15" s="947">
        <v>709157</v>
      </c>
      <c r="N15" s="381"/>
      <c r="O15" s="370"/>
    </row>
    <row r="16" spans="1:15" ht="10.5" customHeight="1" x14ac:dyDescent="0.2">
      <c r="A16" s="370"/>
      <c r="B16" s="945"/>
      <c r="C16" s="940"/>
      <c r="D16" s="948" t="s">
        <v>71</v>
      </c>
      <c r="E16" s="949">
        <v>131221</v>
      </c>
      <c r="F16" s="949">
        <v>131465</v>
      </c>
      <c r="G16" s="949">
        <v>131714</v>
      </c>
      <c r="H16" s="949">
        <v>131862</v>
      </c>
      <c r="I16" s="949">
        <v>132389</v>
      </c>
      <c r="J16" s="949">
        <v>129437</v>
      </c>
      <c r="K16" s="949">
        <v>129647</v>
      </c>
      <c r="L16" s="949">
        <v>130026</v>
      </c>
      <c r="M16" s="949">
        <v>130368</v>
      </c>
      <c r="N16" s="381"/>
      <c r="O16" s="370"/>
    </row>
    <row r="17" spans="1:32" ht="10.5" customHeight="1" x14ac:dyDescent="0.2">
      <c r="A17" s="370"/>
      <c r="B17" s="945"/>
      <c r="C17" s="940"/>
      <c r="D17" s="948" t="s">
        <v>70</v>
      </c>
      <c r="E17" s="949">
        <v>580953</v>
      </c>
      <c r="F17" s="949">
        <v>581172</v>
      </c>
      <c r="G17" s="949">
        <v>581360</v>
      </c>
      <c r="H17" s="949">
        <v>582093</v>
      </c>
      <c r="I17" s="949">
        <v>582265</v>
      </c>
      <c r="J17" s="949">
        <v>578525</v>
      </c>
      <c r="K17" s="949">
        <v>578257</v>
      </c>
      <c r="L17" s="949">
        <v>578446</v>
      </c>
      <c r="M17" s="949">
        <v>578789</v>
      </c>
      <c r="N17" s="381"/>
      <c r="O17" s="370"/>
    </row>
    <row r="18" spans="1:32" ht="8.25" customHeight="1" x14ac:dyDescent="0.2">
      <c r="A18" s="370"/>
      <c r="B18" s="945"/>
      <c r="C18" s="1580" t="s">
        <v>665</v>
      </c>
      <c r="D18" s="1580"/>
      <c r="E18" s="1580"/>
      <c r="F18" s="1580"/>
      <c r="G18" s="1580"/>
      <c r="H18" s="1580"/>
      <c r="I18" s="1580"/>
      <c r="J18" s="1580"/>
      <c r="K18" s="1580"/>
      <c r="L18" s="1580"/>
      <c r="M18" s="1580"/>
      <c r="N18" s="381"/>
      <c r="O18" s="87"/>
    </row>
    <row r="19" spans="1:32" ht="3.75" customHeight="1" thickBot="1" x14ac:dyDescent="0.25">
      <c r="A19" s="370"/>
      <c r="B19" s="380"/>
      <c r="C19" s="646"/>
      <c r="D19" s="646"/>
      <c r="E19" s="646"/>
      <c r="F19" s="646"/>
      <c r="G19" s="646"/>
      <c r="H19" s="646"/>
      <c r="I19" s="646"/>
      <c r="J19" s="646"/>
      <c r="K19" s="646"/>
      <c r="L19" s="646"/>
      <c r="M19" s="646"/>
      <c r="N19" s="381"/>
      <c r="O19" s="87"/>
    </row>
    <row r="20" spans="1:32" ht="15" customHeight="1" thickBot="1" x14ac:dyDescent="0.25">
      <c r="A20" s="370"/>
      <c r="B20" s="380"/>
      <c r="C20" s="1581" t="s">
        <v>499</v>
      </c>
      <c r="D20" s="1582"/>
      <c r="E20" s="1582"/>
      <c r="F20" s="1582"/>
      <c r="G20" s="1582"/>
      <c r="H20" s="1582"/>
      <c r="I20" s="1582"/>
      <c r="J20" s="1582"/>
      <c r="K20" s="1582"/>
      <c r="L20" s="1582"/>
      <c r="M20" s="1583"/>
      <c r="N20" s="381"/>
      <c r="O20" s="87"/>
    </row>
    <row r="21" spans="1:32" ht="8.25" customHeight="1" x14ac:dyDescent="0.2">
      <c r="A21" s="370"/>
      <c r="B21" s="380"/>
      <c r="C21" s="528" t="s">
        <v>77</v>
      </c>
      <c r="D21" s="378"/>
      <c r="E21" s="403"/>
      <c r="F21" s="403"/>
      <c r="G21" s="403"/>
      <c r="H21" s="403"/>
      <c r="I21" s="403"/>
      <c r="J21" s="403"/>
      <c r="K21" s="403"/>
      <c r="L21" s="403"/>
      <c r="M21" s="403"/>
      <c r="N21" s="381"/>
      <c r="O21" s="370"/>
    </row>
    <row r="22" spans="1:32" ht="13.5" customHeight="1" x14ac:dyDescent="0.2">
      <c r="A22" s="370"/>
      <c r="B22" s="380"/>
      <c r="C22" s="1589" t="s">
        <v>142</v>
      </c>
      <c r="D22" s="1589"/>
      <c r="E22" s="1040">
        <v>165750</v>
      </c>
      <c r="F22" s="1040">
        <v>166658</v>
      </c>
      <c r="G22" s="1040">
        <v>167191</v>
      </c>
      <c r="H22" s="1040">
        <v>167480</v>
      </c>
      <c r="I22" s="1040">
        <v>167112</v>
      </c>
      <c r="J22" s="1040">
        <v>167573</v>
      </c>
      <c r="K22" s="1040">
        <v>167011</v>
      </c>
      <c r="L22" s="1040">
        <v>166785</v>
      </c>
      <c r="M22" s="1040">
        <v>166994</v>
      </c>
      <c r="N22" s="381"/>
      <c r="O22" s="370"/>
      <c r="AE22" s="671"/>
      <c r="AF22" s="671"/>
    </row>
    <row r="23" spans="1:32" ht="11.25" customHeight="1" x14ac:dyDescent="0.2">
      <c r="A23" s="370"/>
      <c r="B23" s="380"/>
      <c r="C23" s="1037"/>
      <c r="D23" s="1038" t="s">
        <v>71</v>
      </c>
      <c r="E23" s="1041">
        <v>49228</v>
      </c>
      <c r="F23" s="1041">
        <v>49665</v>
      </c>
      <c r="G23" s="1041">
        <v>49941</v>
      </c>
      <c r="H23" s="1041">
        <v>50051</v>
      </c>
      <c r="I23" s="1041">
        <v>49876</v>
      </c>
      <c r="J23" s="1041">
        <v>50043</v>
      </c>
      <c r="K23" s="1041">
        <v>49796</v>
      </c>
      <c r="L23" s="1041">
        <v>49675</v>
      </c>
      <c r="M23" s="1041">
        <v>49748</v>
      </c>
      <c r="N23" s="381"/>
      <c r="O23" s="370"/>
      <c r="AE23" s="671"/>
      <c r="AF23" s="671"/>
    </row>
    <row r="24" spans="1:32" ht="11.25" customHeight="1" x14ac:dyDescent="0.2">
      <c r="A24" s="370"/>
      <c r="B24" s="380"/>
      <c r="D24" s="1038" t="s">
        <v>70</v>
      </c>
      <c r="E24" s="1041">
        <v>116522</v>
      </c>
      <c r="F24" s="1041">
        <v>116993</v>
      </c>
      <c r="G24" s="1041">
        <v>117250</v>
      </c>
      <c r="H24" s="1041">
        <v>117429</v>
      </c>
      <c r="I24" s="1041">
        <v>117236</v>
      </c>
      <c r="J24" s="1041">
        <v>117530</v>
      </c>
      <c r="K24" s="1041">
        <v>117215</v>
      </c>
      <c r="L24" s="1041">
        <v>117110</v>
      </c>
      <c r="M24" s="1041">
        <v>117246</v>
      </c>
      <c r="N24" s="381"/>
      <c r="O24" s="370"/>
      <c r="AE24" s="671"/>
      <c r="AF24" s="671"/>
    </row>
    <row r="25" spans="1:32" ht="3.75" customHeight="1" x14ac:dyDescent="0.2">
      <c r="A25" s="370"/>
      <c r="B25" s="380"/>
      <c r="C25" s="94"/>
      <c r="D25" s="378"/>
      <c r="E25" s="403"/>
      <c r="F25" s="403"/>
      <c r="G25" s="403"/>
      <c r="H25" s="403"/>
      <c r="I25" s="403"/>
      <c r="J25" s="403"/>
      <c r="K25" s="403"/>
      <c r="L25" s="403"/>
      <c r="M25" s="403"/>
      <c r="N25" s="381"/>
      <c r="O25" s="370"/>
      <c r="AE25" s="671"/>
      <c r="AF25" s="671"/>
    </row>
    <row r="26" spans="1:32" ht="11.25" customHeight="1" x14ac:dyDescent="0.2">
      <c r="A26" s="370"/>
      <c r="B26" s="380"/>
      <c r="C26" s="94"/>
      <c r="D26" s="378"/>
      <c r="E26" s="403"/>
      <c r="F26" s="403"/>
      <c r="G26" s="403"/>
      <c r="H26" s="403"/>
      <c r="I26" s="403"/>
      <c r="J26" s="403"/>
      <c r="K26" s="403"/>
      <c r="L26" s="403"/>
      <c r="M26" s="403"/>
      <c r="N26" s="381"/>
      <c r="O26" s="370"/>
      <c r="AE26" s="671"/>
      <c r="AF26" s="671"/>
    </row>
    <row r="27" spans="1:32" ht="11.25" customHeight="1" x14ac:dyDescent="0.2">
      <c r="A27" s="370"/>
      <c r="B27" s="380"/>
      <c r="C27" s="94"/>
      <c r="D27" s="378"/>
      <c r="E27" s="403"/>
      <c r="F27" s="403"/>
      <c r="G27" s="403"/>
      <c r="H27" s="403"/>
      <c r="I27" s="403"/>
      <c r="J27" s="403"/>
      <c r="K27" s="403"/>
      <c r="L27" s="403"/>
      <c r="M27" s="403"/>
      <c r="N27" s="381"/>
      <c r="O27" s="370"/>
      <c r="AE27" s="671"/>
      <c r="AF27" s="671"/>
    </row>
    <row r="28" spans="1:32" ht="11.25" customHeight="1" x14ac:dyDescent="0.2">
      <c r="A28" s="370"/>
      <c r="B28" s="380"/>
      <c r="C28" s="94"/>
      <c r="D28" s="378"/>
      <c r="E28" s="403"/>
      <c r="F28" s="403"/>
      <c r="G28" s="403"/>
      <c r="H28" s="403"/>
      <c r="I28" s="403"/>
      <c r="J28" s="403"/>
      <c r="K28" s="403"/>
      <c r="L28" s="403"/>
      <c r="M28" s="403"/>
      <c r="N28" s="381"/>
      <c r="O28" s="370"/>
      <c r="AE28" s="671"/>
      <c r="AF28" s="671"/>
    </row>
    <row r="29" spans="1:32" ht="11.25" customHeight="1" x14ac:dyDescent="0.2">
      <c r="A29" s="370"/>
      <c r="B29" s="380"/>
      <c r="C29" s="94"/>
      <c r="D29" s="378"/>
      <c r="E29" s="403"/>
      <c r="F29" s="403"/>
      <c r="G29" s="403"/>
      <c r="H29" s="403"/>
      <c r="I29" s="403"/>
      <c r="J29" s="403"/>
      <c r="K29" s="403"/>
      <c r="L29" s="403"/>
      <c r="M29" s="403"/>
      <c r="N29" s="381"/>
      <c r="O29" s="370"/>
      <c r="AE29" s="671"/>
      <c r="AF29" s="671"/>
    </row>
    <row r="30" spans="1:32" ht="11.25" customHeight="1" x14ac:dyDescent="0.2">
      <c r="A30" s="370"/>
      <c r="B30" s="380"/>
      <c r="C30" s="94"/>
      <c r="D30" s="378"/>
      <c r="E30" s="403"/>
      <c r="F30" s="403"/>
      <c r="G30" s="403"/>
      <c r="H30" s="403"/>
      <c r="I30" s="403"/>
      <c r="J30" s="403"/>
      <c r="K30" s="403"/>
      <c r="L30" s="403"/>
      <c r="M30" s="403"/>
      <c r="N30" s="381"/>
      <c r="O30" s="370"/>
      <c r="AE30" s="671"/>
      <c r="AF30" s="671"/>
    </row>
    <row r="31" spans="1:32" ht="11.25" customHeight="1" x14ac:dyDescent="0.2">
      <c r="A31" s="370"/>
      <c r="B31" s="380"/>
      <c r="C31" s="94"/>
      <c r="D31" s="378"/>
      <c r="E31" s="403"/>
      <c r="F31" s="403"/>
      <c r="G31" s="403"/>
      <c r="H31" s="403"/>
      <c r="I31" s="403"/>
      <c r="J31" s="403"/>
      <c r="K31" s="403"/>
      <c r="L31" s="403"/>
      <c r="M31" s="403"/>
      <c r="N31" s="381"/>
      <c r="O31" s="370"/>
      <c r="AE31" s="671"/>
      <c r="AF31" s="671"/>
    </row>
    <row r="32" spans="1:32" ht="11.25" customHeight="1" x14ac:dyDescent="0.2">
      <c r="A32" s="370"/>
      <c r="B32" s="380"/>
      <c r="C32" s="94"/>
      <c r="D32" s="378"/>
      <c r="E32" s="403"/>
      <c r="F32" s="403"/>
      <c r="G32" s="403"/>
      <c r="H32" s="403"/>
      <c r="I32" s="403"/>
      <c r="J32" s="403"/>
      <c r="K32" s="403"/>
      <c r="L32" s="403"/>
      <c r="M32" s="403"/>
      <c r="N32" s="381"/>
      <c r="O32" s="370"/>
      <c r="AE32" s="671"/>
      <c r="AF32" s="671"/>
    </row>
    <row r="33" spans="1:32" ht="11.25" customHeight="1" x14ac:dyDescent="0.2">
      <c r="A33" s="370"/>
      <c r="B33" s="380"/>
      <c r="C33" s="94"/>
      <c r="D33" s="378"/>
      <c r="E33" s="403"/>
      <c r="F33" s="403"/>
      <c r="G33" s="403"/>
      <c r="H33" s="403"/>
      <c r="I33" s="403"/>
      <c r="J33" s="403"/>
      <c r="K33" s="403"/>
      <c r="L33" s="403"/>
      <c r="M33" s="403"/>
      <c r="N33" s="381"/>
      <c r="O33" s="370"/>
      <c r="AE33" s="671"/>
      <c r="AF33" s="671"/>
    </row>
    <row r="34" spans="1:32" ht="11.25" customHeight="1" x14ac:dyDescent="0.2">
      <c r="A34" s="370"/>
      <c r="B34" s="380"/>
      <c r="C34" s="94"/>
      <c r="D34" s="378"/>
      <c r="E34" s="403"/>
      <c r="F34" s="403"/>
      <c r="G34" s="403"/>
      <c r="H34" s="403"/>
      <c r="I34" s="403"/>
      <c r="J34" s="403"/>
      <c r="K34" s="403"/>
      <c r="L34" s="403"/>
      <c r="M34" s="403"/>
      <c r="N34" s="381"/>
      <c r="O34" s="370"/>
      <c r="AE34" s="671"/>
      <c r="AF34" s="671"/>
    </row>
    <row r="35" spans="1:32" ht="11.25" customHeight="1" x14ac:dyDescent="0.2">
      <c r="A35" s="370"/>
      <c r="B35" s="380"/>
      <c r="C35" s="94"/>
      <c r="D35" s="378"/>
      <c r="E35" s="403"/>
      <c r="F35" s="403"/>
      <c r="G35" s="403"/>
      <c r="H35" s="403"/>
      <c r="I35" s="403"/>
      <c r="J35" s="403"/>
      <c r="K35" s="403"/>
      <c r="L35" s="403"/>
      <c r="M35" s="403"/>
      <c r="N35" s="381"/>
      <c r="O35" s="370"/>
      <c r="AE35" s="671"/>
      <c r="AF35" s="671"/>
    </row>
    <row r="36" spans="1:32" ht="11.25" customHeight="1" x14ac:dyDescent="0.2">
      <c r="A36" s="370"/>
      <c r="B36" s="380"/>
      <c r="C36" s="94"/>
      <c r="D36" s="378"/>
      <c r="E36" s="403"/>
      <c r="F36" s="403"/>
      <c r="G36" s="403"/>
      <c r="H36" s="403"/>
      <c r="I36" s="403"/>
      <c r="J36" s="403"/>
      <c r="K36" s="403"/>
      <c r="L36" s="403"/>
      <c r="M36" s="403"/>
      <c r="N36" s="381"/>
      <c r="O36" s="370"/>
      <c r="AE36" s="671"/>
      <c r="AF36" s="671"/>
    </row>
    <row r="37" spans="1:32" ht="11.25" customHeight="1" x14ac:dyDescent="0.2">
      <c r="A37" s="370"/>
      <c r="B37" s="380"/>
      <c r="C37" s="94"/>
      <c r="D37" s="378"/>
      <c r="E37" s="403"/>
      <c r="F37" s="403"/>
      <c r="G37" s="403"/>
      <c r="H37" s="403"/>
      <c r="I37" s="403"/>
      <c r="J37" s="403"/>
      <c r="K37" s="403"/>
      <c r="L37" s="403"/>
      <c r="M37" s="403"/>
      <c r="N37" s="381"/>
      <c r="O37" s="370"/>
      <c r="AE37" s="671"/>
      <c r="AF37" s="671"/>
    </row>
    <row r="38" spans="1:32" ht="11.25" customHeight="1" x14ac:dyDescent="0.2">
      <c r="A38" s="370"/>
      <c r="B38" s="380"/>
      <c r="C38" s="94"/>
      <c r="D38" s="378"/>
      <c r="E38" s="403"/>
      <c r="F38" s="403"/>
      <c r="G38" s="403"/>
      <c r="H38" s="403"/>
      <c r="I38" s="403"/>
      <c r="J38" s="403"/>
      <c r="K38" s="403"/>
      <c r="L38" s="403"/>
      <c r="M38" s="403"/>
      <c r="N38" s="381"/>
      <c r="O38" s="370"/>
    </row>
    <row r="39" spans="1:32" ht="11.25" customHeight="1" x14ac:dyDescent="0.2">
      <c r="A39" s="370"/>
      <c r="B39" s="380"/>
      <c r="C39" s="94"/>
      <c r="D39" s="378"/>
      <c r="E39" s="403"/>
      <c r="F39" s="403"/>
      <c r="G39" s="403"/>
      <c r="H39" s="403"/>
      <c r="I39" s="403"/>
      <c r="J39" s="403"/>
      <c r="K39" s="403"/>
      <c r="L39" s="403"/>
      <c r="M39" s="403"/>
      <c r="N39" s="381"/>
      <c r="O39" s="370"/>
    </row>
    <row r="40" spans="1:32" ht="8.25" customHeight="1" thickBot="1" x14ac:dyDescent="0.25">
      <c r="A40" s="370"/>
      <c r="B40" s="380"/>
      <c r="C40" s="88"/>
      <c r="D40" s="378"/>
      <c r="E40" s="403"/>
      <c r="F40" s="403"/>
      <c r="G40" s="403"/>
      <c r="H40" s="403"/>
      <c r="I40" s="403"/>
      <c r="J40" s="403"/>
      <c r="K40" s="403"/>
      <c r="L40" s="403"/>
      <c r="M40" s="403"/>
      <c r="N40" s="381"/>
      <c r="O40" s="370"/>
    </row>
    <row r="41" spans="1:32" ht="15" customHeight="1" thickBot="1" x14ac:dyDescent="0.25">
      <c r="A41" s="370"/>
      <c r="B41" s="380"/>
      <c r="C41" s="1581" t="s">
        <v>464</v>
      </c>
      <c r="D41" s="1582"/>
      <c r="E41" s="1582"/>
      <c r="F41" s="1582"/>
      <c r="G41" s="1582"/>
      <c r="H41" s="1582"/>
      <c r="I41" s="1582"/>
      <c r="J41" s="1582"/>
      <c r="K41" s="1582"/>
      <c r="L41" s="1582"/>
      <c r="M41" s="1583"/>
      <c r="N41" s="381"/>
      <c r="O41" s="370"/>
    </row>
    <row r="42" spans="1:32" ht="8.25" customHeight="1" x14ac:dyDescent="0.2">
      <c r="A42" s="370"/>
      <c r="B42" s="380"/>
      <c r="C42" s="528" t="s">
        <v>77</v>
      </c>
      <c r="D42" s="378"/>
      <c r="E42" s="394"/>
      <c r="F42" s="394"/>
      <c r="G42" s="394"/>
      <c r="H42" s="394"/>
      <c r="I42" s="394"/>
      <c r="J42" s="394"/>
      <c r="K42" s="394"/>
      <c r="L42" s="394"/>
      <c r="M42" s="394"/>
      <c r="N42" s="381"/>
      <c r="O42" s="370"/>
    </row>
    <row r="43" spans="1:32" ht="11.25" customHeight="1" x14ac:dyDescent="0.2">
      <c r="A43" s="370"/>
      <c r="B43" s="380"/>
      <c r="C43" s="1574" t="s">
        <v>137</v>
      </c>
      <c r="D43" s="1574"/>
      <c r="E43" s="375"/>
      <c r="F43" s="392"/>
      <c r="G43" s="392"/>
      <c r="H43" s="392"/>
      <c r="I43" s="392"/>
      <c r="J43" s="392"/>
      <c r="K43" s="392"/>
      <c r="L43" s="392"/>
      <c r="M43" s="392"/>
      <c r="N43" s="381"/>
      <c r="O43" s="370"/>
    </row>
    <row r="44" spans="1:32" s="384" customFormat="1" ht="10.5" customHeight="1" x14ac:dyDescent="0.2">
      <c r="A44" s="382"/>
      <c r="B44" s="950"/>
      <c r="C44" s="935" t="s">
        <v>138</v>
      </c>
      <c r="D44" s="951"/>
      <c r="E44" s="938">
        <v>1097780</v>
      </c>
      <c r="F44" s="938">
        <v>1102043</v>
      </c>
      <c r="G44" s="938">
        <v>1106767</v>
      </c>
      <c r="H44" s="938">
        <v>1111728</v>
      </c>
      <c r="I44" s="938">
        <v>1112977</v>
      </c>
      <c r="J44" s="938">
        <v>1104399</v>
      </c>
      <c r="K44" s="938">
        <v>1075766</v>
      </c>
      <c r="L44" s="938">
        <v>1076558</v>
      </c>
      <c r="M44" s="938">
        <v>1075439</v>
      </c>
      <c r="N44" s="381"/>
      <c r="O44" s="382"/>
    </row>
    <row r="45" spans="1:32" ht="10.5" customHeight="1" x14ac:dyDescent="0.2">
      <c r="A45" s="370"/>
      <c r="B45" s="945"/>
      <c r="C45" s="1584" t="s">
        <v>341</v>
      </c>
      <c r="D45" s="1584"/>
      <c r="E45" s="938">
        <v>93920</v>
      </c>
      <c r="F45" s="938">
        <v>94621</v>
      </c>
      <c r="G45" s="938">
        <v>95549</v>
      </c>
      <c r="H45" s="938">
        <v>96281</v>
      </c>
      <c r="I45" s="938">
        <v>96857</v>
      </c>
      <c r="J45" s="938">
        <v>97242</v>
      </c>
      <c r="K45" s="938">
        <v>97951</v>
      </c>
      <c r="L45" s="938">
        <v>98814</v>
      </c>
      <c r="M45" s="938">
        <v>98862</v>
      </c>
      <c r="N45" s="395"/>
      <c r="O45" s="370"/>
    </row>
    <row r="46" spans="1:32" ht="10.5" customHeight="1" x14ac:dyDescent="0.2">
      <c r="A46" s="370"/>
      <c r="B46" s="945"/>
      <c r="C46" s="1585" t="s">
        <v>139</v>
      </c>
      <c r="D46" s="1585"/>
      <c r="E46" s="938">
        <v>7915</v>
      </c>
      <c r="F46" s="938">
        <v>8986</v>
      </c>
      <c r="G46" s="938">
        <v>8072</v>
      </c>
      <c r="H46" s="938">
        <v>9218</v>
      </c>
      <c r="I46" s="938">
        <v>5755</v>
      </c>
      <c r="J46" s="938">
        <v>5154</v>
      </c>
      <c r="K46" s="938">
        <v>1036</v>
      </c>
      <c r="L46" s="938">
        <v>994</v>
      </c>
      <c r="M46" s="938">
        <v>613</v>
      </c>
      <c r="N46" s="381"/>
      <c r="O46" s="397"/>
    </row>
    <row r="47" spans="1:32" ht="10.5" customHeight="1" x14ac:dyDescent="0.2">
      <c r="A47" s="370"/>
      <c r="B47" s="945"/>
      <c r="C47" s="1584" t="s">
        <v>342</v>
      </c>
      <c r="D47" s="1584"/>
      <c r="E47" s="938">
        <v>12417</v>
      </c>
      <c r="F47" s="938">
        <v>12414</v>
      </c>
      <c r="G47" s="938">
        <v>12404</v>
      </c>
      <c r="H47" s="938">
        <v>12423</v>
      </c>
      <c r="I47" s="938">
        <v>12439</v>
      </c>
      <c r="J47" s="938">
        <v>12437</v>
      </c>
      <c r="K47" s="938">
        <v>12425</v>
      </c>
      <c r="L47" s="938">
        <v>12373</v>
      </c>
      <c r="M47" s="938">
        <v>12287</v>
      </c>
      <c r="N47" s="381"/>
      <c r="O47" s="370"/>
    </row>
    <row r="48" spans="1:32" s="401" customFormat="1" ht="8.25" customHeight="1" x14ac:dyDescent="0.2">
      <c r="A48" s="398"/>
      <c r="B48" s="952"/>
      <c r="C48" s="1592" t="s">
        <v>666</v>
      </c>
      <c r="D48" s="1592"/>
      <c r="E48" s="1592"/>
      <c r="F48" s="1592"/>
      <c r="G48" s="1592"/>
      <c r="H48" s="1592" t="s">
        <v>484</v>
      </c>
      <c r="I48" s="1592"/>
      <c r="J48" s="1592"/>
      <c r="K48" s="1592"/>
      <c r="L48" s="1592"/>
      <c r="M48" s="1592"/>
      <c r="N48" s="399"/>
      <c r="O48" s="400"/>
    </row>
    <row r="49" spans="1:19" ht="3.75" customHeight="1" thickBot="1" x14ac:dyDescent="0.25">
      <c r="A49" s="370"/>
      <c r="B49" s="380"/>
      <c r="C49" s="380"/>
      <c r="D49" s="380"/>
      <c r="E49" s="377"/>
      <c r="F49" s="377"/>
      <c r="G49" s="377"/>
      <c r="H49" s="377"/>
      <c r="I49" s="377"/>
      <c r="J49" s="377"/>
      <c r="K49" s="378"/>
      <c r="L49" s="377"/>
      <c r="M49" s="378"/>
      <c r="N49" s="381"/>
      <c r="O49" s="402"/>
    </row>
    <row r="50" spans="1:19" ht="13.5" customHeight="1" thickBot="1" x14ac:dyDescent="0.25">
      <c r="A50" s="370"/>
      <c r="B50" s="380"/>
      <c r="C50" s="1581" t="s">
        <v>498</v>
      </c>
      <c r="D50" s="1582"/>
      <c r="E50" s="1582"/>
      <c r="F50" s="1582"/>
      <c r="G50" s="1582"/>
      <c r="H50" s="1582"/>
      <c r="I50" s="1582"/>
      <c r="J50" s="1582"/>
      <c r="K50" s="1582"/>
      <c r="L50" s="1582"/>
      <c r="M50" s="1583"/>
      <c r="N50" s="381"/>
      <c r="O50" s="370"/>
    </row>
    <row r="51" spans="1:19" ht="7.5" customHeight="1" x14ac:dyDescent="0.2">
      <c r="A51" s="370"/>
      <c r="B51" s="380"/>
      <c r="C51" s="528" t="s">
        <v>77</v>
      </c>
      <c r="D51" s="378"/>
      <c r="E51" s="403"/>
      <c r="F51" s="403"/>
      <c r="G51" s="403"/>
      <c r="H51" s="403"/>
      <c r="I51" s="403"/>
      <c r="J51" s="403"/>
      <c r="K51" s="403"/>
      <c r="L51" s="403"/>
      <c r="M51" s="403"/>
      <c r="N51" s="381"/>
      <c r="O51" s="370"/>
    </row>
    <row r="52" spans="1:19" s="408" customFormat="1" ht="21.75" customHeight="1" x14ac:dyDescent="0.2">
      <c r="A52" s="404"/>
      <c r="B52" s="405"/>
      <c r="C52" s="1591" t="s">
        <v>497</v>
      </c>
      <c r="D52" s="1591"/>
      <c r="E52" s="1042">
        <v>36900</v>
      </c>
      <c r="F52" s="1042">
        <v>38170</v>
      </c>
      <c r="G52" s="1042">
        <v>37161</v>
      </c>
      <c r="H52" s="1042">
        <v>26210</v>
      </c>
      <c r="I52" s="1042">
        <v>38073</v>
      </c>
      <c r="J52" s="1042">
        <v>39251</v>
      </c>
      <c r="K52" s="1042">
        <v>42211</v>
      </c>
      <c r="L52" s="1042">
        <v>40228</v>
      </c>
      <c r="M52" s="1042">
        <v>41816</v>
      </c>
      <c r="N52" s="407"/>
      <c r="O52" s="404"/>
      <c r="Q52" s="375"/>
      <c r="R52" s="375"/>
      <c r="S52" s="375"/>
    </row>
    <row r="53" spans="1:19" s="408" customFormat="1" ht="11.25" customHeight="1" x14ac:dyDescent="0.2">
      <c r="A53" s="404"/>
      <c r="B53" s="405"/>
      <c r="C53" s="1037"/>
      <c r="D53" s="1038" t="s">
        <v>71</v>
      </c>
      <c r="E53" s="1043">
        <v>11412</v>
      </c>
      <c r="F53" s="1043">
        <v>12172</v>
      </c>
      <c r="G53" s="1043">
        <v>11572</v>
      </c>
      <c r="H53" s="1043">
        <v>12102</v>
      </c>
      <c r="I53" s="1043">
        <v>11863</v>
      </c>
      <c r="J53" s="1043">
        <v>12713</v>
      </c>
      <c r="K53" s="1043">
        <v>14016</v>
      </c>
      <c r="L53" s="1043">
        <v>12297</v>
      </c>
      <c r="M53" s="1043">
        <v>13620</v>
      </c>
      <c r="N53" s="407"/>
      <c r="O53" s="404"/>
      <c r="Q53" s="375"/>
      <c r="R53" s="375"/>
      <c r="S53" s="375"/>
    </row>
    <row r="54" spans="1:19" s="384" customFormat="1" ht="11.25" customHeight="1" x14ac:dyDescent="0.2">
      <c r="A54" s="382"/>
      <c r="B54" s="950"/>
      <c r="D54" s="1038" t="s">
        <v>70</v>
      </c>
      <c r="E54" s="1043">
        <v>25488</v>
      </c>
      <c r="F54" s="1043">
        <v>25998</v>
      </c>
      <c r="G54" s="1043">
        <v>25589</v>
      </c>
      <c r="H54" s="1043">
        <v>26154</v>
      </c>
      <c r="I54" s="1043">
        <v>26210</v>
      </c>
      <c r="J54" s="1043">
        <v>26538</v>
      </c>
      <c r="K54" s="1043">
        <v>28195</v>
      </c>
      <c r="L54" s="1043">
        <v>27931</v>
      </c>
      <c r="M54" s="1043">
        <v>28196</v>
      </c>
      <c r="N54" s="409"/>
      <c r="O54" s="382"/>
      <c r="Q54" s="375"/>
      <c r="R54" s="375"/>
      <c r="S54" s="375"/>
    </row>
    <row r="55" spans="1:19" s="384" customFormat="1" ht="21.75" customHeight="1" x14ac:dyDescent="0.2">
      <c r="A55" s="382"/>
      <c r="B55" s="950"/>
      <c r="C55" s="1591" t="s">
        <v>496</v>
      </c>
      <c r="D55" s="1591"/>
      <c r="E55" s="1042">
        <v>17848</v>
      </c>
      <c r="F55" s="1042">
        <v>16653</v>
      </c>
      <c r="G55" s="1042">
        <v>13701</v>
      </c>
      <c r="H55" s="1042">
        <v>14146</v>
      </c>
      <c r="I55" s="1042">
        <v>11144</v>
      </c>
      <c r="J55" s="1042">
        <v>6047</v>
      </c>
      <c r="K55" s="1042">
        <v>11937</v>
      </c>
      <c r="L55" s="1042">
        <v>13265</v>
      </c>
      <c r="M55" s="1042">
        <v>14361</v>
      </c>
      <c r="N55" s="409"/>
      <c r="O55" s="382"/>
      <c r="Q55" s="375"/>
      <c r="R55" s="375"/>
      <c r="S55" s="375"/>
    </row>
    <row r="56" spans="1:19" ht="9.75" customHeight="1" x14ac:dyDescent="0.2">
      <c r="A56" s="370"/>
      <c r="B56" s="380"/>
      <c r="C56" s="940" t="s">
        <v>61</v>
      </c>
      <c r="D56" s="936"/>
      <c r="E56" s="1043">
        <v>1369</v>
      </c>
      <c r="F56" s="1043">
        <v>1139</v>
      </c>
      <c r="G56" s="1043">
        <v>1110</v>
      </c>
      <c r="H56" s="1043">
        <v>1169</v>
      </c>
      <c r="I56" s="1043">
        <v>1033</v>
      </c>
      <c r="J56" s="1043">
        <v>554</v>
      </c>
      <c r="K56" s="1043">
        <v>1245</v>
      </c>
      <c r="L56" s="1043">
        <v>1039</v>
      </c>
      <c r="M56" s="1043">
        <v>1487</v>
      </c>
      <c r="N56" s="381"/>
      <c r="O56" s="370">
        <v>24716</v>
      </c>
      <c r="P56" s="426"/>
    </row>
    <row r="57" spans="1:19" ht="9.75" customHeight="1" x14ac:dyDescent="0.2">
      <c r="A57" s="370"/>
      <c r="B57" s="380"/>
      <c r="C57" s="940" t="s">
        <v>54</v>
      </c>
      <c r="D57" s="936"/>
      <c r="E57" s="1043">
        <v>147</v>
      </c>
      <c r="F57" s="1043">
        <v>172</v>
      </c>
      <c r="G57" s="1043">
        <v>169</v>
      </c>
      <c r="H57" s="1043">
        <v>226</v>
      </c>
      <c r="I57" s="1043">
        <v>190</v>
      </c>
      <c r="J57" s="1043">
        <v>101</v>
      </c>
      <c r="K57" s="1043">
        <v>205</v>
      </c>
      <c r="L57" s="1043">
        <v>229</v>
      </c>
      <c r="M57" s="1043">
        <v>219</v>
      </c>
      <c r="N57" s="381"/>
      <c r="O57" s="370">
        <v>5505</v>
      </c>
    </row>
    <row r="58" spans="1:19" ht="9.75" customHeight="1" x14ac:dyDescent="0.2">
      <c r="A58" s="370"/>
      <c r="B58" s="380"/>
      <c r="C58" s="940" t="s">
        <v>63</v>
      </c>
      <c r="D58" s="936"/>
      <c r="E58" s="1043">
        <v>1357</v>
      </c>
      <c r="F58" s="1043">
        <v>1512</v>
      </c>
      <c r="G58" s="1043">
        <v>1100</v>
      </c>
      <c r="H58" s="1043">
        <v>1009</v>
      </c>
      <c r="I58" s="1043">
        <v>913</v>
      </c>
      <c r="J58" s="1043">
        <v>463</v>
      </c>
      <c r="K58" s="1043">
        <v>878</v>
      </c>
      <c r="L58" s="1043">
        <v>1664</v>
      </c>
      <c r="M58" s="1043">
        <v>1326</v>
      </c>
      <c r="N58" s="381"/>
      <c r="O58" s="370">
        <v>35834</v>
      </c>
    </row>
    <row r="59" spans="1:19" ht="9.75" customHeight="1" x14ac:dyDescent="0.2">
      <c r="A59" s="370"/>
      <c r="B59" s="380"/>
      <c r="C59" s="940" t="s">
        <v>65</v>
      </c>
      <c r="D59" s="936"/>
      <c r="E59" s="1043">
        <v>120</v>
      </c>
      <c r="F59" s="1043">
        <v>120</v>
      </c>
      <c r="G59" s="1043">
        <v>95</v>
      </c>
      <c r="H59" s="1043">
        <v>80</v>
      </c>
      <c r="I59" s="1043">
        <v>68</v>
      </c>
      <c r="J59" s="1043">
        <v>43</v>
      </c>
      <c r="K59" s="1043">
        <v>103</v>
      </c>
      <c r="L59" s="1043">
        <v>85</v>
      </c>
      <c r="M59" s="1043">
        <v>121</v>
      </c>
      <c r="N59" s="381"/>
      <c r="O59" s="370">
        <v>3304</v>
      </c>
    </row>
    <row r="60" spans="1:19" ht="9.75" customHeight="1" x14ac:dyDescent="0.2">
      <c r="A60" s="370"/>
      <c r="B60" s="380"/>
      <c r="C60" s="940" t="s">
        <v>74</v>
      </c>
      <c r="D60" s="936"/>
      <c r="E60" s="1043">
        <v>251</v>
      </c>
      <c r="F60" s="1043">
        <v>299</v>
      </c>
      <c r="G60" s="1043">
        <v>278</v>
      </c>
      <c r="H60" s="1043">
        <v>241</v>
      </c>
      <c r="I60" s="1043">
        <v>179</v>
      </c>
      <c r="J60" s="1043">
        <v>169</v>
      </c>
      <c r="K60" s="1043">
        <v>233</v>
      </c>
      <c r="L60" s="1043">
        <v>256</v>
      </c>
      <c r="M60" s="1043">
        <v>322</v>
      </c>
      <c r="N60" s="381"/>
      <c r="O60" s="370">
        <v>6334</v>
      </c>
    </row>
    <row r="61" spans="1:19" ht="9.75" customHeight="1" x14ac:dyDescent="0.2">
      <c r="A61" s="370"/>
      <c r="B61" s="380"/>
      <c r="C61" s="940" t="s">
        <v>60</v>
      </c>
      <c r="D61" s="936"/>
      <c r="E61" s="1043">
        <v>783</v>
      </c>
      <c r="F61" s="1043">
        <v>704</v>
      </c>
      <c r="G61" s="1043">
        <v>701</v>
      </c>
      <c r="H61" s="1043">
        <v>655</v>
      </c>
      <c r="I61" s="1043">
        <v>582</v>
      </c>
      <c r="J61" s="1043">
        <v>222</v>
      </c>
      <c r="K61" s="1043">
        <v>665</v>
      </c>
      <c r="L61" s="1043">
        <v>786</v>
      </c>
      <c r="M61" s="1043">
        <v>751</v>
      </c>
      <c r="N61" s="381"/>
      <c r="O61" s="370">
        <v>14052</v>
      </c>
    </row>
    <row r="62" spans="1:19" ht="9.75" customHeight="1" x14ac:dyDescent="0.2">
      <c r="A62" s="370"/>
      <c r="B62" s="380"/>
      <c r="C62" s="940" t="s">
        <v>55</v>
      </c>
      <c r="D62" s="936"/>
      <c r="E62" s="1043">
        <v>255</v>
      </c>
      <c r="F62" s="1043">
        <v>265</v>
      </c>
      <c r="G62" s="1043">
        <v>258</v>
      </c>
      <c r="H62" s="1043">
        <v>256</v>
      </c>
      <c r="I62" s="1043">
        <v>177</v>
      </c>
      <c r="J62" s="1043">
        <v>123</v>
      </c>
      <c r="K62" s="1043">
        <v>253</v>
      </c>
      <c r="L62" s="1043">
        <v>234</v>
      </c>
      <c r="M62" s="1043">
        <v>302</v>
      </c>
      <c r="N62" s="381"/>
      <c r="O62" s="370">
        <v>5973</v>
      </c>
    </row>
    <row r="63" spans="1:19" ht="9.75" customHeight="1" x14ac:dyDescent="0.2">
      <c r="A63" s="370"/>
      <c r="B63" s="380"/>
      <c r="C63" s="940" t="s">
        <v>73</v>
      </c>
      <c r="D63" s="936"/>
      <c r="E63" s="1043">
        <v>650</v>
      </c>
      <c r="F63" s="1043">
        <v>800</v>
      </c>
      <c r="G63" s="1043">
        <v>665</v>
      </c>
      <c r="H63" s="1043">
        <v>632</v>
      </c>
      <c r="I63" s="1043">
        <v>498</v>
      </c>
      <c r="J63" s="1043">
        <v>435</v>
      </c>
      <c r="K63" s="1043">
        <v>587</v>
      </c>
      <c r="L63" s="1043">
        <v>645</v>
      </c>
      <c r="M63" s="1043">
        <v>662</v>
      </c>
      <c r="N63" s="381"/>
      <c r="O63" s="370">
        <v>26102</v>
      </c>
    </row>
    <row r="64" spans="1:19" ht="9.75" customHeight="1" x14ac:dyDescent="0.2">
      <c r="A64" s="370"/>
      <c r="B64" s="380"/>
      <c r="C64" s="940" t="s">
        <v>75</v>
      </c>
      <c r="D64" s="936"/>
      <c r="E64" s="1043">
        <v>148</v>
      </c>
      <c r="F64" s="1043">
        <v>171</v>
      </c>
      <c r="G64" s="1043">
        <v>164</v>
      </c>
      <c r="H64" s="1043">
        <v>132</v>
      </c>
      <c r="I64" s="1043">
        <v>96</v>
      </c>
      <c r="J64" s="1043">
        <v>62</v>
      </c>
      <c r="K64" s="1043">
        <v>130</v>
      </c>
      <c r="L64" s="1043">
        <v>147</v>
      </c>
      <c r="M64" s="1043">
        <v>134</v>
      </c>
      <c r="N64" s="381"/>
      <c r="O64" s="370">
        <v>4393</v>
      </c>
    </row>
    <row r="65" spans="1:15" ht="9.75" customHeight="1" x14ac:dyDescent="0.2">
      <c r="A65" s="370"/>
      <c r="B65" s="380"/>
      <c r="C65" s="940" t="s">
        <v>59</v>
      </c>
      <c r="D65" s="936"/>
      <c r="E65" s="1043">
        <v>460</v>
      </c>
      <c r="F65" s="1043">
        <v>500</v>
      </c>
      <c r="G65" s="1043">
        <v>481</v>
      </c>
      <c r="H65" s="1043">
        <v>514</v>
      </c>
      <c r="I65" s="1043">
        <v>432</v>
      </c>
      <c r="J65" s="1043">
        <v>184</v>
      </c>
      <c r="K65" s="1043">
        <v>373</v>
      </c>
      <c r="L65" s="1043">
        <v>469</v>
      </c>
      <c r="M65" s="1043">
        <v>535</v>
      </c>
      <c r="N65" s="381"/>
      <c r="O65" s="370">
        <v>16923</v>
      </c>
    </row>
    <row r="66" spans="1:15" ht="9.75" customHeight="1" x14ac:dyDescent="0.2">
      <c r="A66" s="370"/>
      <c r="B66" s="380"/>
      <c r="C66" s="940" t="s">
        <v>58</v>
      </c>
      <c r="D66" s="936"/>
      <c r="E66" s="1043">
        <v>5127</v>
      </c>
      <c r="F66" s="1043">
        <v>3984</v>
      </c>
      <c r="G66" s="1043">
        <v>2580</v>
      </c>
      <c r="H66" s="1043">
        <v>2774</v>
      </c>
      <c r="I66" s="1043">
        <v>2055</v>
      </c>
      <c r="J66" s="1043">
        <v>825</v>
      </c>
      <c r="K66" s="1043">
        <v>1372</v>
      </c>
      <c r="L66" s="1043">
        <v>1892</v>
      </c>
      <c r="M66" s="1043">
        <v>1689</v>
      </c>
      <c r="N66" s="381"/>
      <c r="O66" s="370">
        <v>81201</v>
      </c>
    </row>
    <row r="67" spans="1:15" ht="9.75" customHeight="1" x14ac:dyDescent="0.2">
      <c r="A67" s="370"/>
      <c r="B67" s="380"/>
      <c r="C67" s="940" t="s">
        <v>56</v>
      </c>
      <c r="D67" s="936"/>
      <c r="E67" s="1043">
        <v>107</v>
      </c>
      <c r="F67" s="1043">
        <v>317</v>
      </c>
      <c r="G67" s="1043">
        <v>73</v>
      </c>
      <c r="H67" s="1043">
        <v>481</v>
      </c>
      <c r="I67" s="1043">
        <v>137</v>
      </c>
      <c r="J67" s="1043">
        <v>115</v>
      </c>
      <c r="K67" s="1043">
        <v>174</v>
      </c>
      <c r="L67" s="1043">
        <v>186</v>
      </c>
      <c r="M67" s="1043">
        <v>234</v>
      </c>
      <c r="N67" s="381"/>
      <c r="O67" s="370">
        <v>4403</v>
      </c>
    </row>
    <row r="68" spans="1:15" ht="9.75" customHeight="1" x14ac:dyDescent="0.2">
      <c r="A68" s="370"/>
      <c r="B68" s="380"/>
      <c r="C68" s="940" t="s">
        <v>62</v>
      </c>
      <c r="D68" s="936"/>
      <c r="E68" s="1043">
        <v>3433</v>
      </c>
      <c r="F68" s="1043">
        <v>3247</v>
      </c>
      <c r="G68" s="1043">
        <v>3067</v>
      </c>
      <c r="H68" s="1043">
        <v>2994</v>
      </c>
      <c r="I68" s="1043">
        <v>2353</v>
      </c>
      <c r="J68" s="1043">
        <v>1229</v>
      </c>
      <c r="K68" s="1043">
        <v>2735</v>
      </c>
      <c r="L68" s="1043">
        <v>2798</v>
      </c>
      <c r="M68" s="1043">
        <v>2882</v>
      </c>
      <c r="N68" s="381"/>
      <c r="O68" s="370">
        <v>88638</v>
      </c>
    </row>
    <row r="69" spans="1:15" ht="9.75" customHeight="1" x14ac:dyDescent="0.2">
      <c r="A69" s="370"/>
      <c r="B69" s="380"/>
      <c r="C69" s="940" t="s">
        <v>78</v>
      </c>
      <c r="D69" s="936"/>
      <c r="E69" s="1043">
        <v>582</v>
      </c>
      <c r="F69" s="1043">
        <v>585</v>
      </c>
      <c r="G69" s="1043">
        <v>544</v>
      </c>
      <c r="H69" s="1043">
        <v>528</v>
      </c>
      <c r="I69" s="1043">
        <v>393</v>
      </c>
      <c r="J69" s="1043">
        <v>336</v>
      </c>
      <c r="K69" s="1043">
        <v>580</v>
      </c>
      <c r="L69" s="1043">
        <v>640</v>
      </c>
      <c r="M69" s="1043">
        <v>586</v>
      </c>
      <c r="N69" s="381"/>
      <c r="O69" s="370">
        <v>18640</v>
      </c>
    </row>
    <row r="70" spans="1:15" ht="9.75" customHeight="1" x14ac:dyDescent="0.2">
      <c r="A70" s="370"/>
      <c r="B70" s="380"/>
      <c r="C70" s="940" t="s">
        <v>57</v>
      </c>
      <c r="D70" s="936"/>
      <c r="E70" s="1043">
        <v>1429</v>
      </c>
      <c r="F70" s="1043">
        <v>1348</v>
      </c>
      <c r="G70" s="1043">
        <v>1192</v>
      </c>
      <c r="H70" s="1043">
        <v>1144</v>
      </c>
      <c r="I70" s="1043">
        <v>998</v>
      </c>
      <c r="J70" s="1043">
        <v>485</v>
      </c>
      <c r="K70" s="1043">
        <v>1173</v>
      </c>
      <c r="L70" s="1043">
        <v>990</v>
      </c>
      <c r="M70" s="1043">
        <v>1651</v>
      </c>
      <c r="N70" s="381"/>
      <c r="O70" s="370">
        <v>35533</v>
      </c>
    </row>
    <row r="71" spans="1:15" ht="9.75" customHeight="1" x14ac:dyDescent="0.2">
      <c r="A71" s="370"/>
      <c r="B71" s="380"/>
      <c r="C71" s="940" t="s">
        <v>64</v>
      </c>
      <c r="D71" s="936"/>
      <c r="E71" s="1043">
        <v>332</v>
      </c>
      <c r="F71" s="1043">
        <v>340</v>
      </c>
      <c r="G71" s="1043">
        <v>214</v>
      </c>
      <c r="H71" s="1043">
        <v>259</v>
      </c>
      <c r="I71" s="1043">
        <v>257</v>
      </c>
      <c r="J71" s="1043">
        <v>92</v>
      </c>
      <c r="K71" s="1043">
        <v>191</v>
      </c>
      <c r="L71" s="1043">
        <v>151</v>
      </c>
      <c r="M71" s="1043">
        <v>236</v>
      </c>
      <c r="N71" s="381"/>
      <c r="O71" s="370">
        <v>6979</v>
      </c>
    </row>
    <row r="72" spans="1:15" ht="9.75" customHeight="1" x14ac:dyDescent="0.2">
      <c r="A72" s="370"/>
      <c r="B72" s="380"/>
      <c r="C72" s="940" t="s">
        <v>66</v>
      </c>
      <c r="D72" s="936"/>
      <c r="E72" s="1043">
        <v>153</v>
      </c>
      <c r="F72" s="1043">
        <v>150</v>
      </c>
      <c r="G72" s="1043">
        <v>114</v>
      </c>
      <c r="H72" s="1043">
        <v>116</v>
      </c>
      <c r="I72" s="1043">
        <v>86</v>
      </c>
      <c r="J72" s="1043">
        <v>63</v>
      </c>
      <c r="K72" s="1043">
        <v>118</v>
      </c>
      <c r="L72" s="1043">
        <v>112</v>
      </c>
      <c r="M72" s="1043">
        <v>132</v>
      </c>
      <c r="N72" s="381"/>
      <c r="O72" s="370">
        <v>5622</v>
      </c>
    </row>
    <row r="73" spans="1:15" ht="9.75" customHeight="1" x14ac:dyDescent="0.2">
      <c r="A73" s="370"/>
      <c r="B73" s="380"/>
      <c r="C73" s="940" t="s">
        <v>76</v>
      </c>
      <c r="D73" s="936"/>
      <c r="E73" s="1043">
        <v>414</v>
      </c>
      <c r="F73" s="1043">
        <v>378</v>
      </c>
      <c r="G73" s="1043">
        <v>343</v>
      </c>
      <c r="H73" s="1043">
        <v>328</v>
      </c>
      <c r="I73" s="1043">
        <v>296</v>
      </c>
      <c r="J73" s="1043">
        <v>187</v>
      </c>
      <c r="K73" s="1043">
        <v>299</v>
      </c>
      <c r="L73" s="1043">
        <v>340</v>
      </c>
      <c r="M73" s="1043">
        <v>430</v>
      </c>
      <c r="N73" s="381"/>
      <c r="O73" s="370">
        <v>12225</v>
      </c>
    </row>
    <row r="74" spans="1:15" ht="9.75" customHeight="1" x14ac:dyDescent="0.2">
      <c r="A74" s="370"/>
      <c r="B74" s="380"/>
      <c r="C74" s="940" t="s">
        <v>129</v>
      </c>
      <c r="D74" s="936"/>
      <c r="E74" s="1043">
        <v>420</v>
      </c>
      <c r="F74" s="1043">
        <v>397</v>
      </c>
      <c r="G74" s="1043">
        <v>350</v>
      </c>
      <c r="H74" s="1043">
        <v>412</v>
      </c>
      <c r="I74" s="1043">
        <v>221</v>
      </c>
      <c r="J74" s="1043">
        <v>230</v>
      </c>
      <c r="K74" s="1043">
        <v>347</v>
      </c>
      <c r="L74" s="1043">
        <v>381</v>
      </c>
      <c r="M74" s="1043">
        <v>425</v>
      </c>
      <c r="N74" s="381"/>
      <c r="O74" s="370">
        <v>8291</v>
      </c>
    </row>
    <row r="75" spans="1:15" ht="9.75" customHeight="1" x14ac:dyDescent="0.2">
      <c r="A75" s="370"/>
      <c r="B75" s="380"/>
      <c r="C75" s="940" t="s">
        <v>130</v>
      </c>
      <c r="D75" s="936"/>
      <c r="E75" s="1043">
        <v>311</v>
      </c>
      <c r="F75" s="1043">
        <v>225</v>
      </c>
      <c r="G75" s="1043">
        <v>203</v>
      </c>
      <c r="H75" s="1043">
        <v>196</v>
      </c>
      <c r="I75" s="1043">
        <v>180</v>
      </c>
      <c r="J75" s="1043">
        <v>129</v>
      </c>
      <c r="K75" s="1043">
        <v>276</v>
      </c>
      <c r="L75" s="1043">
        <v>221</v>
      </c>
      <c r="M75" s="1043">
        <v>237</v>
      </c>
      <c r="N75" s="381"/>
      <c r="O75" s="370">
        <v>12043</v>
      </c>
    </row>
    <row r="76" spans="1:15" s="408" customFormat="1" ht="8.25" customHeight="1" x14ac:dyDescent="0.2">
      <c r="A76" s="404"/>
      <c r="B76" s="405"/>
      <c r="C76" s="1590" t="s">
        <v>667</v>
      </c>
      <c r="D76" s="1590"/>
      <c r="E76" s="1590"/>
      <c r="F76" s="1590"/>
      <c r="G76" s="1590"/>
      <c r="H76" s="1590"/>
      <c r="I76" s="1590"/>
      <c r="J76" s="1590"/>
      <c r="K76" s="1590"/>
      <c r="L76" s="1590"/>
      <c r="M76" s="1590"/>
      <c r="N76" s="381"/>
      <c r="O76" s="404"/>
    </row>
    <row r="77" spans="1:15" ht="8.25" customHeight="1" x14ac:dyDescent="0.2">
      <c r="A77" s="370"/>
      <c r="B77" s="380"/>
      <c r="C77" s="1586" t="s">
        <v>487</v>
      </c>
      <c r="D77" s="1586"/>
      <c r="E77" s="1586"/>
      <c r="F77" s="1586"/>
      <c r="G77" s="1586"/>
      <c r="H77" s="1586"/>
      <c r="I77" s="1586"/>
      <c r="J77" s="1586"/>
      <c r="K77" s="1586"/>
      <c r="L77" s="1586"/>
      <c r="M77" s="1586"/>
      <c r="N77" s="941"/>
      <c r="O77" s="370"/>
    </row>
    <row r="78" spans="1:15" ht="8.25" customHeight="1" x14ac:dyDescent="0.2">
      <c r="A78" s="370"/>
      <c r="B78" s="380"/>
      <c r="C78" s="942" t="s">
        <v>488</v>
      </c>
      <c r="D78" s="942"/>
      <c r="E78" s="942"/>
      <c r="F78" s="942"/>
      <c r="G78" s="942"/>
      <c r="H78" s="942"/>
      <c r="I78" s="942"/>
      <c r="J78" s="943"/>
      <c r="K78" s="1586"/>
      <c r="L78" s="1586"/>
      <c r="M78" s="1586"/>
      <c r="N78" s="1587"/>
      <c r="O78" s="370"/>
    </row>
    <row r="79" spans="1:15" ht="11.25" customHeight="1" x14ac:dyDescent="0.2">
      <c r="A79" s="370"/>
      <c r="B79" s="380"/>
      <c r="C79" s="944" t="s">
        <v>417</v>
      </c>
      <c r="D79" s="89"/>
      <c r="E79" s="89"/>
      <c r="F79" s="89"/>
      <c r="G79" s="707" t="s">
        <v>133</v>
      </c>
      <c r="H79" s="89"/>
      <c r="I79" s="89"/>
      <c r="J79" s="89"/>
      <c r="K79" s="89"/>
      <c r="L79" s="89"/>
      <c r="M79" s="89"/>
      <c r="N79" s="381"/>
      <c r="O79" s="370"/>
    </row>
    <row r="80" spans="1:15" ht="13.5" customHeight="1" x14ac:dyDescent="0.2">
      <c r="A80" s="370"/>
      <c r="B80" s="380"/>
      <c r="C80" s="370"/>
      <c r="D80" s="370"/>
      <c r="E80" s="377"/>
      <c r="F80" s="377"/>
      <c r="G80" s="377"/>
      <c r="H80" s="377"/>
      <c r="I80" s="377"/>
      <c r="J80" s="377"/>
      <c r="K80" s="1588">
        <v>43466</v>
      </c>
      <c r="L80" s="1588"/>
      <c r="M80" s="1588"/>
      <c r="N80" s="414">
        <v>19</v>
      </c>
      <c r="O80" s="377"/>
    </row>
    <row r="81" ht="13.5" customHeight="1" x14ac:dyDescent="0.2"/>
  </sheetData>
  <mergeCells count="24">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 ref="E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74"/>
  <sheetViews>
    <sheetView showGridLines="0" workbookViewId="0"/>
  </sheetViews>
  <sheetFormatPr defaultRowHeight="12.75" x14ac:dyDescent="0.2"/>
  <cols>
    <col min="1" max="1" width="1" style="375" customWidth="1"/>
    <col min="2" max="2" width="2.5703125" style="375" customWidth="1"/>
    <col min="3" max="3" width="1.140625" style="375" customWidth="1"/>
    <col min="4" max="4" width="24.425781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x14ac:dyDescent="0.2">
      <c r="A1" s="370"/>
      <c r="B1" s="374"/>
      <c r="C1" s="374"/>
      <c r="D1" s="374"/>
      <c r="E1" s="374"/>
      <c r="F1" s="371"/>
      <c r="G1" s="371"/>
      <c r="H1" s="371"/>
      <c r="I1" s="371"/>
      <c r="J1" s="371"/>
      <c r="K1" s="1461" t="s">
        <v>325</v>
      </c>
      <c r="L1" s="1461"/>
      <c r="M1" s="1461"/>
      <c r="N1" s="370"/>
    </row>
    <row r="2" spans="1:15" ht="6" customHeight="1" x14ac:dyDescent="0.2">
      <c r="A2" s="370"/>
      <c r="B2" s="1068"/>
      <c r="C2" s="1067"/>
      <c r="D2" s="1067"/>
      <c r="E2" s="1059"/>
      <c r="F2" s="1060"/>
      <c r="G2" s="1060"/>
      <c r="H2" s="1060"/>
      <c r="I2" s="1060"/>
      <c r="J2" s="1060"/>
      <c r="K2" s="1061"/>
      <c r="L2" s="1060"/>
      <c r="M2" s="1061"/>
      <c r="N2" s="421"/>
      <c r="O2" s="370"/>
    </row>
    <row r="3" spans="1:15" ht="11.25" customHeight="1" thickBot="1" x14ac:dyDescent="0.25">
      <c r="A3" s="370"/>
      <c r="B3" s="432"/>
      <c r="C3" s="380"/>
      <c r="D3" s="380"/>
      <c r="E3" s="377"/>
      <c r="F3" s="377"/>
      <c r="G3" s="377"/>
      <c r="H3" s="377"/>
      <c r="I3" s="377" t="s">
        <v>34</v>
      </c>
      <c r="J3" s="377"/>
      <c r="K3" s="682"/>
      <c r="L3" s="377"/>
      <c r="M3" s="953" t="s">
        <v>72</v>
      </c>
      <c r="N3" s="487"/>
      <c r="O3" s="370"/>
    </row>
    <row r="4" spans="1:15" ht="13.5" thickBot="1" x14ac:dyDescent="0.25">
      <c r="A4" s="370"/>
      <c r="B4" s="432"/>
      <c r="C4" s="1581" t="s">
        <v>500</v>
      </c>
      <c r="D4" s="1582"/>
      <c r="E4" s="1582"/>
      <c r="F4" s="1582"/>
      <c r="G4" s="1582"/>
      <c r="H4" s="1582"/>
      <c r="I4" s="1582"/>
      <c r="J4" s="1582"/>
      <c r="K4" s="1582"/>
      <c r="L4" s="1582"/>
      <c r="M4" s="1583"/>
      <c r="N4" s="487"/>
      <c r="O4" s="370"/>
    </row>
    <row r="5" spans="1:15" ht="7.5" customHeight="1" x14ac:dyDescent="0.2">
      <c r="A5" s="370"/>
      <c r="B5" s="432"/>
      <c r="C5" s="1109" t="s">
        <v>77</v>
      </c>
      <c r="D5" s="396"/>
      <c r="E5" s="411"/>
      <c r="F5" s="411"/>
      <c r="G5" s="411"/>
      <c r="H5" s="411"/>
      <c r="I5" s="411"/>
      <c r="J5" s="411"/>
      <c r="K5" s="411"/>
      <c r="L5" s="411"/>
      <c r="M5" s="411"/>
      <c r="N5" s="487"/>
      <c r="O5" s="370"/>
    </row>
    <row r="6" spans="1:15" ht="12" customHeight="1" x14ac:dyDescent="0.2">
      <c r="A6" s="370"/>
      <c r="B6" s="432"/>
      <c r="C6" s="88"/>
      <c r="D6" s="378"/>
      <c r="E6" s="1457">
        <v>2018</v>
      </c>
      <c r="F6" s="1457"/>
      <c r="G6" s="1457"/>
      <c r="H6" s="1457"/>
      <c r="I6" s="1457"/>
      <c r="J6" s="1457"/>
      <c r="K6" s="1457"/>
      <c r="L6" s="1457"/>
      <c r="M6" s="1457"/>
      <c r="N6" s="487"/>
      <c r="O6" s="370"/>
    </row>
    <row r="7" spans="1:15" s="384" customFormat="1" ht="12.75" customHeight="1" x14ac:dyDescent="0.2">
      <c r="A7" s="382"/>
      <c r="B7" s="529"/>
      <c r="C7" s="389"/>
      <c r="D7" s="389"/>
      <c r="E7" s="752" t="s">
        <v>101</v>
      </c>
      <c r="F7" s="752" t="s">
        <v>100</v>
      </c>
      <c r="G7" s="753" t="s">
        <v>99</v>
      </c>
      <c r="H7" s="753" t="s">
        <v>98</v>
      </c>
      <c r="I7" s="752" t="s">
        <v>97</v>
      </c>
      <c r="J7" s="753" t="s">
        <v>96</v>
      </c>
      <c r="K7" s="753" t="s">
        <v>95</v>
      </c>
      <c r="L7" s="753" t="s">
        <v>94</v>
      </c>
      <c r="M7" s="753" t="s">
        <v>93</v>
      </c>
      <c r="N7" s="487"/>
      <c r="O7" s="370"/>
    </row>
    <row r="8" spans="1:15" ht="12.75" customHeight="1" x14ac:dyDescent="0.2">
      <c r="A8" s="370"/>
      <c r="B8" s="432"/>
      <c r="C8" s="1574" t="s">
        <v>501</v>
      </c>
      <c r="D8" s="1574"/>
      <c r="E8" s="1044">
        <v>78606</v>
      </c>
      <c r="F8" s="1044">
        <v>80647</v>
      </c>
      <c r="G8" s="1044">
        <v>82221</v>
      </c>
      <c r="H8" s="1044">
        <v>83590</v>
      </c>
      <c r="I8" s="1044">
        <v>84712</v>
      </c>
      <c r="J8" s="1044">
        <v>85805</v>
      </c>
      <c r="K8" s="1044">
        <v>87004</v>
      </c>
      <c r="L8" s="1044">
        <v>87548</v>
      </c>
      <c r="M8" s="1044">
        <v>87656</v>
      </c>
      <c r="N8" s="487"/>
      <c r="O8" s="370"/>
    </row>
    <row r="9" spans="1:15" ht="12.75" customHeight="1" x14ac:dyDescent="0.2">
      <c r="A9" s="370"/>
      <c r="B9" s="432"/>
      <c r="C9" s="1589" t="s">
        <v>334</v>
      </c>
      <c r="D9" s="1589"/>
      <c r="E9" s="1039"/>
      <c r="F9" s="1039"/>
      <c r="G9" s="1039"/>
      <c r="H9" s="1039"/>
      <c r="I9" s="1039"/>
      <c r="J9" s="1039"/>
      <c r="K9" s="1039"/>
      <c r="L9" s="1039"/>
      <c r="M9" s="1039"/>
      <c r="N9" s="487"/>
      <c r="O9" s="370"/>
    </row>
    <row r="10" spans="1:15" ht="10.5" customHeight="1" x14ac:dyDescent="0.2">
      <c r="A10" s="370"/>
      <c r="B10" s="432"/>
      <c r="C10" s="940" t="s">
        <v>61</v>
      </c>
      <c r="D10" s="936"/>
      <c r="E10" s="937">
        <v>5207</v>
      </c>
      <c r="F10" s="937">
        <v>5319</v>
      </c>
      <c r="G10" s="937">
        <v>5499</v>
      </c>
      <c r="H10" s="937">
        <v>5612</v>
      </c>
      <c r="I10" s="937">
        <v>5674</v>
      </c>
      <c r="J10" s="937">
        <v>5790</v>
      </c>
      <c r="K10" s="937">
        <v>5917</v>
      </c>
      <c r="L10" s="937">
        <v>5929</v>
      </c>
      <c r="M10" s="937">
        <v>5929</v>
      </c>
      <c r="N10" s="487"/>
      <c r="O10" s="370">
        <v>24716</v>
      </c>
    </row>
    <row r="11" spans="1:15" ht="10.5" customHeight="1" x14ac:dyDescent="0.2">
      <c r="A11" s="370"/>
      <c r="B11" s="432"/>
      <c r="C11" s="940" t="s">
        <v>54</v>
      </c>
      <c r="D11" s="936"/>
      <c r="E11" s="937">
        <v>1297</v>
      </c>
      <c r="F11" s="937">
        <v>1314</v>
      </c>
      <c r="G11" s="937">
        <v>1333</v>
      </c>
      <c r="H11" s="937">
        <v>1348</v>
      </c>
      <c r="I11" s="937">
        <v>1357</v>
      </c>
      <c r="J11" s="937">
        <v>1371</v>
      </c>
      <c r="K11" s="937">
        <v>1378</v>
      </c>
      <c r="L11" s="937">
        <v>1384</v>
      </c>
      <c r="M11" s="937">
        <v>1385</v>
      </c>
      <c r="N11" s="487"/>
      <c r="O11" s="370">
        <v>5505</v>
      </c>
    </row>
    <row r="12" spans="1:15" ht="10.5" customHeight="1" x14ac:dyDescent="0.2">
      <c r="A12" s="370"/>
      <c r="B12" s="432"/>
      <c r="C12" s="940" t="s">
        <v>63</v>
      </c>
      <c r="D12" s="936"/>
      <c r="E12" s="937">
        <v>7017</v>
      </c>
      <c r="F12" s="937">
        <v>7165</v>
      </c>
      <c r="G12" s="937">
        <v>7292</v>
      </c>
      <c r="H12" s="937">
        <v>7407</v>
      </c>
      <c r="I12" s="937">
        <v>7490</v>
      </c>
      <c r="J12" s="937">
        <v>7581</v>
      </c>
      <c r="K12" s="937">
        <v>7680</v>
      </c>
      <c r="L12" s="937">
        <v>7707</v>
      </c>
      <c r="M12" s="937">
        <v>7730</v>
      </c>
      <c r="N12" s="487"/>
      <c r="O12" s="370">
        <v>35834</v>
      </c>
    </row>
    <row r="13" spans="1:15" ht="10.5" customHeight="1" x14ac:dyDescent="0.2">
      <c r="A13" s="370"/>
      <c r="B13" s="432"/>
      <c r="C13" s="940" t="s">
        <v>65</v>
      </c>
      <c r="D13" s="936"/>
      <c r="E13" s="937">
        <v>1374</v>
      </c>
      <c r="F13" s="937">
        <v>1388</v>
      </c>
      <c r="G13" s="937">
        <v>1403</v>
      </c>
      <c r="H13" s="937">
        <v>1425</v>
      </c>
      <c r="I13" s="937">
        <v>1438</v>
      </c>
      <c r="J13" s="937">
        <v>1449</v>
      </c>
      <c r="K13" s="937">
        <v>1475</v>
      </c>
      <c r="L13" s="937">
        <v>1495</v>
      </c>
      <c r="M13" s="937">
        <v>1499</v>
      </c>
      <c r="N13" s="487"/>
      <c r="O13" s="370">
        <v>3304</v>
      </c>
    </row>
    <row r="14" spans="1:15" ht="10.5" customHeight="1" x14ac:dyDescent="0.2">
      <c r="A14" s="370"/>
      <c r="B14" s="432"/>
      <c r="C14" s="940" t="s">
        <v>74</v>
      </c>
      <c r="D14" s="936"/>
      <c r="E14" s="937">
        <v>1785</v>
      </c>
      <c r="F14" s="937">
        <v>1807</v>
      </c>
      <c r="G14" s="937">
        <v>1822</v>
      </c>
      <c r="H14" s="937">
        <v>1838</v>
      </c>
      <c r="I14" s="937">
        <v>1853</v>
      </c>
      <c r="J14" s="937">
        <v>1868</v>
      </c>
      <c r="K14" s="937">
        <v>1880</v>
      </c>
      <c r="L14" s="937">
        <v>1880</v>
      </c>
      <c r="M14" s="937">
        <v>1879</v>
      </c>
      <c r="N14" s="487"/>
      <c r="O14" s="370">
        <v>6334</v>
      </c>
    </row>
    <row r="15" spans="1:15" ht="10.5" customHeight="1" x14ac:dyDescent="0.2">
      <c r="A15" s="370"/>
      <c r="B15" s="432"/>
      <c r="C15" s="940" t="s">
        <v>60</v>
      </c>
      <c r="D15" s="936"/>
      <c r="E15" s="937">
        <v>3014</v>
      </c>
      <c r="F15" s="937">
        <v>3092</v>
      </c>
      <c r="G15" s="937">
        <v>3148</v>
      </c>
      <c r="H15" s="937">
        <v>3206</v>
      </c>
      <c r="I15" s="937">
        <v>3246</v>
      </c>
      <c r="J15" s="937">
        <v>3279</v>
      </c>
      <c r="K15" s="937">
        <v>3302</v>
      </c>
      <c r="L15" s="937">
        <v>3313</v>
      </c>
      <c r="M15" s="937">
        <v>3323</v>
      </c>
      <c r="N15" s="487"/>
      <c r="O15" s="370">
        <v>14052</v>
      </c>
    </row>
    <row r="16" spans="1:15" ht="10.5" customHeight="1" x14ac:dyDescent="0.2">
      <c r="A16" s="370"/>
      <c r="B16" s="432"/>
      <c r="C16" s="940" t="s">
        <v>55</v>
      </c>
      <c r="D16" s="936"/>
      <c r="E16" s="937">
        <v>1346</v>
      </c>
      <c r="F16" s="937">
        <v>1372</v>
      </c>
      <c r="G16" s="937">
        <v>1392</v>
      </c>
      <c r="H16" s="937">
        <v>1410</v>
      </c>
      <c r="I16" s="937">
        <v>1436</v>
      </c>
      <c r="J16" s="937">
        <v>1452</v>
      </c>
      <c r="K16" s="937">
        <v>1472</v>
      </c>
      <c r="L16" s="937">
        <v>1486</v>
      </c>
      <c r="M16" s="937">
        <v>1486</v>
      </c>
      <c r="N16" s="487"/>
      <c r="O16" s="370">
        <v>5973</v>
      </c>
    </row>
    <row r="17" spans="1:15" ht="10.5" customHeight="1" x14ac:dyDescent="0.2">
      <c r="A17" s="370"/>
      <c r="B17" s="432"/>
      <c r="C17" s="940" t="s">
        <v>73</v>
      </c>
      <c r="D17" s="936"/>
      <c r="E17" s="937">
        <v>2797</v>
      </c>
      <c r="F17" s="937">
        <v>2893</v>
      </c>
      <c r="G17" s="937">
        <v>2947</v>
      </c>
      <c r="H17" s="937">
        <v>3003</v>
      </c>
      <c r="I17" s="937">
        <v>3053</v>
      </c>
      <c r="J17" s="937">
        <v>3096</v>
      </c>
      <c r="K17" s="937">
        <v>3136</v>
      </c>
      <c r="L17" s="937">
        <v>3149</v>
      </c>
      <c r="M17" s="937">
        <v>3151</v>
      </c>
      <c r="N17" s="487"/>
      <c r="O17" s="370">
        <v>26102</v>
      </c>
    </row>
    <row r="18" spans="1:15" ht="10.5" customHeight="1" x14ac:dyDescent="0.2">
      <c r="A18" s="370"/>
      <c r="B18" s="432"/>
      <c r="C18" s="940" t="s">
        <v>75</v>
      </c>
      <c r="D18" s="936"/>
      <c r="E18" s="937">
        <v>1597</v>
      </c>
      <c r="F18" s="937">
        <v>1619</v>
      </c>
      <c r="G18" s="937">
        <v>1642</v>
      </c>
      <c r="H18" s="937">
        <v>1662</v>
      </c>
      <c r="I18" s="937">
        <v>1674</v>
      </c>
      <c r="J18" s="937">
        <v>1680</v>
      </c>
      <c r="K18" s="937">
        <v>1692</v>
      </c>
      <c r="L18" s="937">
        <v>1692</v>
      </c>
      <c r="M18" s="937">
        <v>1692</v>
      </c>
      <c r="N18" s="487"/>
      <c r="O18" s="370">
        <v>4393</v>
      </c>
    </row>
    <row r="19" spans="1:15" ht="10.5" customHeight="1" x14ac:dyDescent="0.2">
      <c r="A19" s="370"/>
      <c r="B19" s="432"/>
      <c r="C19" s="940" t="s">
        <v>59</v>
      </c>
      <c r="D19" s="936"/>
      <c r="E19" s="937">
        <v>3245</v>
      </c>
      <c r="F19" s="937">
        <v>3288</v>
      </c>
      <c r="G19" s="937">
        <v>3348</v>
      </c>
      <c r="H19" s="937">
        <v>3405</v>
      </c>
      <c r="I19" s="937">
        <v>3444</v>
      </c>
      <c r="J19" s="937">
        <v>3488</v>
      </c>
      <c r="K19" s="937">
        <v>3525</v>
      </c>
      <c r="L19" s="937">
        <v>3568</v>
      </c>
      <c r="M19" s="937">
        <v>3570</v>
      </c>
      <c r="N19" s="487"/>
      <c r="O19" s="370">
        <v>16923</v>
      </c>
    </row>
    <row r="20" spans="1:15" ht="10.5" customHeight="1" x14ac:dyDescent="0.2">
      <c r="A20" s="370"/>
      <c r="B20" s="432"/>
      <c r="C20" s="940" t="s">
        <v>58</v>
      </c>
      <c r="D20" s="936"/>
      <c r="E20" s="937">
        <v>13393</v>
      </c>
      <c r="F20" s="937">
        <v>13986</v>
      </c>
      <c r="G20" s="937">
        <v>14326</v>
      </c>
      <c r="H20" s="937">
        <v>14644</v>
      </c>
      <c r="I20" s="937">
        <v>14938</v>
      </c>
      <c r="J20" s="937">
        <v>15154</v>
      </c>
      <c r="K20" s="937">
        <v>15425</v>
      </c>
      <c r="L20" s="937">
        <v>15600</v>
      </c>
      <c r="M20" s="937">
        <v>15617</v>
      </c>
      <c r="N20" s="487"/>
      <c r="O20" s="370">
        <v>81201</v>
      </c>
    </row>
    <row r="21" spans="1:15" ht="10.5" customHeight="1" x14ac:dyDescent="0.2">
      <c r="A21" s="370"/>
      <c r="B21" s="432"/>
      <c r="C21" s="940" t="s">
        <v>56</v>
      </c>
      <c r="D21" s="936"/>
      <c r="E21" s="937">
        <v>1110</v>
      </c>
      <c r="F21" s="937">
        <v>1140</v>
      </c>
      <c r="G21" s="937">
        <v>1159</v>
      </c>
      <c r="H21" s="937">
        <v>1177</v>
      </c>
      <c r="I21" s="937">
        <v>1183</v>
      </c>
      <c r="J21" s="937">
        <v>1196</v>
      </c>
      <c r="K21" s="937">
        <v>1208</v>
      </c>
      <c r="L21" s="937">
        <v>1212</v>
      </c>
      <c r="M21" s="937">
        <v>1212</v>
      </c>
      <c r="N21" s="487"/>
      <c r="O21" s="370">
        <v>4403</v>
      </c>
    </row>
    <row r="22" spans="1:15" ht="10.5" customHeight="1" x14ac:dyDescent="0.2">
      <c r="A22" s="370"/>
      <c r="B22" s="432"/>
      <c r="C22" s="940" t="s">
        <v>62</v>
      </c>
      <c r="D22" s="936"/>
      <c r="E22" s="937">
        <v>13410</v>
      </c>
      <c r="F22" s="937">
        <v>13789</v>
      </c>
      <c r="G22" s="937">
        <v>14056</v>
      </c>
      <c r="H22" s="937">
        <v>14290</v>
      </c>
      <c r="I22" s="937">
        <v>14503</v>
      </c>
      <c r="J22" s="937">
        <v>14712</v>
      </c>
      <c r="K22" s="937">
        <v>14939</v>
      </c>
      <c r="L22" s="937">
        <v>15061</v>
      </c>
      <c r="M22" s="937">
        <v>15088</v>
      </c>
      <c r="N22" s="487"/>
      <c r="O22" s="370">
        <v>88638</v>
      </c>
    </row>
    <row r="23" spans="1:15" ht="10.5" customHeight="1" x14ac:dyDescent="0.2">
      <c r="A23" s="370"/>
      <c r="B23" s="432"/>
      <c r="C23" s="940" t="s">
        <v>78</v>
      </c>
      <c r="D23" s="936"/>
      <c r="E23" s="937">
        <v>3668</v>
      </c>
      <c r="F23" s="937">
        <v>3743</v>
      </c>
      <c r="G23" s="937">
        <v>3798</v>
      </c>
      <c r="H23" s="937">
        <v>3853</v>
      </c>
      <c r="I23" s="937">
        <v>3897</v>
      </c>
      <c r="J23" s="937">
        <v>3939</v>
      </c>
      <c r="K23" s="937">
        <v>3995</v>
      </c>
      <c r="L23" s="937">
        <v>4007</v>
      </c>
      <c r="M23" s="937">
        <v>4009</v>
      </c>
      <c r="N23" s="487"/>
      <c r="O23" s="370">
        <v>18640</v>
      </c>
    </row>
    <row r="24" spans="1:15" ht="10.5" customHeight="1" x14ac:dyDescent="0.2">
      <c r="A24" s="370"/>
      <c r="B24" s="432"/>
      <c r="C24" s="940" t="s">
        <v>57</v>
      </c>
      <c r="D24" s="936"/>
      <c r="E24" s="937">
        <v>5515</v>
      </c>
      <c r="F24" s="937">
        <v>5703</v>
      </c>
      <c r="G24" s="937">
        <v>5848</v>
      </c>
      <c r="H24" s="937">
        <v>5978</v>
      </c>
      <c r="I24" s="937">
        <v>6089</v>
      </c>
      <c r="J24" s="937">
        <v>6219</v>
      </c>
      <c r="K24" s="937">
        <v>6312</v>
      </c>
      <c r="L24" s="937">
        <v>6319</v>
      </c>
      <c r="M24" s="937">
        <v>6327</v>
      </c>
      <c r="N24" s="487"/>
      <c r="O24" s="370">
        <v>35533</v>
      </c>
    </row>
    <row r="25" spans="1:15" ht="10.5" customHeight="1" x14ac:dyDescent="0.2">
      <c r="A25" s="370"/>
      <c r="B25" s="432"/>
      <c r="C25" s="940" t="s">
        <v>64</v>
      </c>
      <c r="D25" s="936"/>
      <c r="E25" s="937">
        <v>2185</v>
      </c>
      <c r="F25" s="937">
        <v>2217</v>
      </c>
      <c r="G25" s="937">
        <v>2261</v>
      </c>
      <c r="H25" s="937">
        <v>2290</v>
      </c>
      <c r="I25" s="937">
        <v>2316</v>
      </c>
      <c r="J25" s="937">
        <v>2334</v>
      </c>
      <c r="K25" s="937">
        <v>2361</v>
      </c>
      <c r="L25" s="937">
        <v>2375</v>
      </c>
      <c r="M25" s="937">
        <v>2377</v>
      </c>
      <c r="N25" s="487"/>
      <c r="O25" s="370">
        <v>6979</v>
      </c>
    </row>
    <row r="26" spans="1:15" ht="10.5" customHeight="1" x14ac:dyDescent="0.2">
      <c r="A26" s="370"/>
      <c r="B26" s="432"/>
      <c r="C26" s="940" t="s">
        <v>66</v>
      </c>
      <c r="D26" s="936"/>
      <c r="E26" s="937">
        <v>2156</v>
      </c>
      <c r="F26" s="937">
        <v>2187</v>
      </c>
      <c r="G26" s="937">
        <v>2217</v>
      </c>
      <c r="H26" s="937">
        <v>2242</v>
      </c>
      <c r="I26" s="937">
        <v>2254</v>
      </c>
      <c r="J26" s="937">
        <v>2267</v>
      </c>
      <c r="K26" s="937">
        <v>2294</v>
      </c>
      <c r="L26" s="937">
        <v>2311</v>
      </c>
      <c r="M26" s="937">
        <v>2311</v>
      </c>
      <c r="N26" s="487"/>
      <c r="O26" s="370">
        <v>5622</v>
      </c>
    </row>
    <row r="27" spans="1:15" ht="10.5" customHeight="1" x14ac:dyDescent="0.2">
      <c r="A27" s="370"/>
      <c r="B27" s="432"/>
      <c r="C27" s="940" t="s">
        <v>76</v>
      </c>
      <c r="D27" s="936"/>
      <c r="E27" s="937">
        <v>3115</v>
      </c>
      <c r="F27" s="937">
        <v>3179</v>
      </c>
      <c r="G27" s="937">
        <v>3218</v>
      </c>
      <c r="H27" s="937">
        <v>3255</v>
      </c>
      <c r="I27" s="937">
        <v>3286</v>
      </c>
      <c r="J27" s="937">
        <v>3317</v>
      </c>
      <c r="K27" s="937">
        <v>3355</v>
      </c>
      <c r="L27" s="937">
        <v>3377</v>
      </c>
      <c r="M27" s="937">
        <v>3378</v>
      </c>
      <c r="N27" s="487"/>
      <c r="O27" s="370">
        <v>12225</v>
      </c>
    </row>
    <row r="28" spans="1:15" ht="10.5" customHeight="1" x14ac:dyDescent="0.2">
      <c r="A28" s="370"/>
      <c r="B28" s="432"/>
      <c r="C28" s="940" t="s">
        <v>129</v>
      </c>
      <c r="D28" s="936"/>
      <c r="E28" s="937">
        <v>2422</v>
      </c>
      <c r="F28" s="937">
        <v>2463</v>
      </c>
      <c r="G28" s="937">
        <v>2488</v>
      </c>
      <c r="H28" s="937">
        <v>2507</v>
      </c>
      <c r="I28" s="937">
        <v>2531</v>
      </c>
      <c r="J28" s="937">
        <v>2554</v>
      </c>
      <c r="K28" s="937">
        <v>2573</v>
      </c>
      <c r="L28" s="937">
        <v>2596</v>
      </c>
      <c r="M28" s="937">
        <v>2600</v>
      </c>
      <c r="N28" s="487"/>
      <c r="O28" s="370">
        <v>8291</v>
      </c>
    </row>
    <row r="29" spans="1:15" ht="10.5" customHeight="1" x14ac:dyDescent="0.2">
      <c r="A29" s="370"/>
      <c r="B29" s="432"/>
      <c r="C29" s="940" t="s">
        <v>130</v>
      </c>
      <c r="D29" s="936"/>
      <c r="E29" s="937">
        <v>2953</v>
      </c>
      <c r="F29" s="937">
        <v>2983</v>
      </c>
      <c r="G29" s="937">
        <v>3024</v>
      </c>
      <c r="H29" s="937">
        <v>3038</v>
      </c>
      <c r="I29" s="937">
        <v>3050</v>
      </c>
      <c r="J29" s="937">
        <v>3059</v>
      </c>
      <c r="K29" s="937">
        <v>3085</v>
      </c>
      <c r="L29" s="937">
        <v>3087</v>
      </c>
      <c r="M29" s="937">
        <v>3093</v>
      </c>
      <c r="N29" s="487"/>
      <c r="O29" s="370">
        <v>12043</v>
      </c>
    </row>
    <row r="30" spans="1:15" ht="5.25" customHeight="1" thickBot="1" x14ac:dyDescent="0.25">
      <c r="A30" s="370"/>
      <c r="B30" s="432"/>
      <c r="C30" s="940"/>
      <c r="D30" s="936"/>
      <c r="E30" s="1045"/>
      <c r="F30" s="1045"/>
      <c r="G30" s="1045"/>
      <c r="H30" s="1045"/>
      <c r="I30" s="1045"/>
      <c r="J30" s="1045"/>
      <c r="K30" s="1045"/>
      <c r="L30" s="1045"/>
      <c r="M30" s="1045"/>
      <c r="N30" s="487"/>
      <c r="O30" s="370"/>
    </row>
    <row r="31" spans="1:15" ht="13.5" customHeight="1" thickBot="1" x14ac:dyDescent="0.25">
      <c r="A31" s="370"/>
      <c r="B31" s="432"/>
      <c r="C31" s="1561" t="s">
        <v>1</v>
      </c>
      <c r="D31" s="1562"/>
      <c r="E31" s="1562"/>
      <c r="F31" s="1562"/>
      <c r="G31" s="1562"/>
      <c r="H31" s="1562"/>
      <c r="I31" s="1562"/>
      <c r="J31" s="1562"/>
      <c r="K31" s="1562"/>
      <c r="L31" s="1562"/>
      <c r="M31" s="1563"/>
      <c r="N31" s="487"/>
      <c r="O31" s="370"/>
    </row>
    <row r="32" spans="1:15" s="401" customFormat="1" ht="8.25" customHeight="1" x14ac:dyDescent="0.2">
      <c r="A32" s="398"/>
      <c r="B32" s="1110"/>
      <c r="C32" s="528" t="s">
        <v>77</v>
      </c>
      <c r="D32" s="1111"/>
      <c r="E32" s="1112"/>
      <c r="F32" s="1112"/>
      <c r="G32" s="1112"/>
      <c r="H32" s="1112"/>
      <c r="I32" s="1112"/>
      <c r="J32" s="1112"/>
      <c r="K32" s="1112"/>
      <c r="L32" s="1112"/>
      <c r="M32" s="1112"/>
      <c r="N32" s="544"/>
      <c r="O32" s="398"/>
    </row>
    <row r="33" spans="1:15" s="408" customFormat="1" ht="13.5" customHeight="1" x14ac:dyDescent="0.2">
      <c r="A33" s="404"/>
      <c r="B33" s="683"/>
      <c r="C33" s="1589" t="s">
        <v>321</v>
      </c>
      <c r="D33" s="1589"/>
      <c r="E33" s="406">
        <v>183733</v>
      </c>
      <c r="F33" s="406">
        <v>177568</v>
      </c>
      <c r="G33" s="406">
        <v>167650</v>
      </c>
      <c r="H33" s="406">
        <v>168290</v>
      </c>
      <c r="I33" s="406">
        <v>169043</v>
      </c>
      <c r="J33" s="406">
        <v>174502</v>
      </c>
      <c r="K33" s="406">
        <v>165827</v>
      </c>
      <c r="L33" s="406">
        <v>168182</v>
      </c>
      <c r="M33" s="406">
        <v>173755</v>
      </c>
      <c r="N33" s="703"/>
      <c r="O33" s="404"/>
    </row>
    <row r="34" spans="1:15" s="408" customFormat="1" ht="12.75" customHeight="1" x14ac:dyDescent="0.2">
      <c r="A34" s="404"/>
      <c r="B34" s="683"/>
      <c r="C34" s="1054" t="s">
        <v>320</v>
      </c>
      <c r="D34" s="1054"/>
      <c r="E34" s="85"/>
      <c r="F34" s="85"/>
      <c r="G34" s="85"/>
      <c r="H34" s="85"/>
      <c r="I34" s="85"/>
      <c r="J34" s="85"/>
      <c r="K34" s="85"/>
      <c r="L34" s="85"/>
      <c r="M34" s="85"/>
      <c r="N34" s="703"/>
      <c r="O34" s="404"/>
    </row>
    <row r="35" spans="1:15" s="384" customFormat="1" ht="12.75" customHeight="1" x14ac:dyDescent="0.2">
      <c r="A35" s="382"/>
      <c r="B35" s="1065"/>
      <c r="C35" s="1593" t="s">
        <v>140</v>
      </c>
      <c r="D35" s="1593"/>
      <c r="E35" s="938">
        <v>147485</v>
      </c>
      <c r="F35" s="938">
        <v>142855</v>
      </c>
      <c r="G35" s="938">
        <v>134327</v>
      </c>
      <c r="H35" s="938">
        <v>135396</v>
      </c>
      <c r="I35" s="938">
        <v>137652</v>
      </c>
      <c r="J35" s="938">
        <v>144515</v>
      </c>
      <c r="K35" s="938">
        <v>137206</v>
      </c>
      <c r="L35" s="938">
        <v>139732</v>
      </c>
      <c r="M35" s="938">
        <v>144135</v>
      </c>
      <c r="N35" s="583"/>
      <c r="O35" s="382"/>
    </row>
    <row r="36" spans="1:15" s="384" customFormat="1" ht="23.25" customHeight="1" x14ac:dyDescent="0.2">
      <c r="A36" s="382"/>
      <c r="B36" s="1065"/>
      <c r="C36" s="1593" t="s">
        <v>141</v>
      </c>
      <c r="D36" s="1593"/>
      <c r="E36" s="938">
        <v>8515</v>
      </c>
      <c r="F36" s="938">
        <v>7313</v>
      </c>
      <c r="G36" s="938">
        <v>6323</v>
      </c>
      <c r="H36" s="938">
        <v>6247</v>
      </c>
      <c r="I36" s="938">
        <v>6230</v>
      </c>
      <c r="J36" s="938">
        <v>6460</v>
      </c>
      <c r="K36" s="938">
        <v>6018</v>
      </c>
      <c r="L36" s="938">
        <v>6337</v>
      </c>
      <c r="M36" s="938">
        <v>7440</v>
      </c>
      <c r="N36" s="583"/>
      <c r="O36" s="382"/>
    </row>
    <row r="37" spans="1:15" s="384" customFormat="1" ht="21.75" customHeight="1" x14ac:dyDescent="0.2">
      <c r="A37" s="382"/>
      <c r="B37" s="1065"/>
      <c r="C37" s="1593" t="s">
        <v>143</v>
      </c>
      <c r="D37" s="1593"/>
      <c r="E37" s="938">
        <v>23531</v>
      </c>
      <c r="F37" s="938">
        <v>23101</v>
      </c>
      <c r="G37" s="938">
        <v>22580</v>
      </c>
      <c r="H37" s="938">
        <v>22149</v>
      </c>
      <c r="I37" s="938">
        <v>21381</v>
      </c>
      <c r="J37" s="938">
        <v>21195</v>
      </c>
      <c r="K37" s="938">
        <v>20892</v>
      </c>
      <c r="L37" s="938">
        <v>20636</v>
      </c>
      <c r="M37" s="938">
        <v>20652</v>
      </c>
      <c r="N37" s="583"/>
      <c r="O37" s="382"/>
    </row>
    <row r="38" spans="1:15" s="384" customFormat="1" ht="20.25" customHeight="1" x14ac:dyDescent="0.2">
      <c r="A38" s="382"/>
      <c r="B38" s="1065"/>
      <c r="C38" s="1593" t="s">
        <v>144</v>
      </c>
      <c r="D38" s="1593"/>
      <c r="E38" s="938">
        <v>26</v>
      </c>
      <c r="F38" s="938">
        <v>27</v>
      </c>
      <c r="G38" s="938">
        <v>22</v>
      </c>
      <c r="H38" s="938">
        <v>27</v>
      </c>
      <c r="I38" s="938">
        <v>24</v>
      </c>
      <c r="J38" s="938">
        <v>21</v>
      </c>
      <c r="K38" s="938">
        <v>21</v>
      </c>
      <c r="L38" s="938">
        <v>24</v>
      </c>
      <c r="M38" s="938">
        <v>24</v>
      </c>
      <c r="N38" s="583"/>
      <c r="O38" s="382"/>
    </row>
    <row r="39" spans="1:15" s="384" customFormat="1" ht="20.25" customHeight="1" x14ac:dyDescent="0.2">
      <c r="A39" s="382"/>
      <c r="B39" s="1065"/>
      <c r="C39" s="1593" t="s">
        <v>470</v>
      </c>
      <c r="D39" s="1593"/>
      <c r="E39" s="938">
        <v>5138</v>
      </c>
      <c r="F39" s="938">
        <v>5316</v>
      </c>
      <c r="G39" s="938">
        <v>5329</v>
      </c>
      <c r="H39" s="938">
        <v>5387</v>
      </c>
      <c r="I39" s="938">
        <v>4550</v>
      </c>
      <c r="J39" s="938">
        <v>3164</v>
      </c>
      <c r="K39" s="938">
        <v>2740</v>
      </c>
      <c r="L39" s="938">
        <v>2458</v>
      </c>
      <c r="M39" s="938">
        <v>2348</v>
      </c>
      <c r="N39" s="583"/>
      <c r="O39" s="382"/>
    </row>
    <row r="40" spans="1:15" ht="12.75" customHeight="1" x14ac:dyDescent="0.2">
      <c r="A40" s="370"/>
      <c r="B40" s="432"/>
      <c r="C40" s="1589" t="s">
        <v>334</v>
      </c>
      <c r="D40" s="1589"/>
      <c r="E40" s="406"/>
      <c r="F40" s="406"/>
      <c r="G40" s="406"/>
      <c r="H40" s="406"/>
      <c r="I40" s="406"/>
      <c r="J40" s="406"/>
      <c r="K40" s="406"/>
      <c r="L40" s="406"/>
      <c r="M40" s="406"/>
      <c r="N40" s="487"/>
      <c r="O40" s="370"/>
    </row>
    <row r="41" spans="1:15" ht="10.5" customHeight="1" x14ac:dyDescent="0.2">
      <c r="A41" s="370"/>
      <c r="B41" s="432"/>
      <c r="C41" s="940" t="s">
        <v>61</v>
      </c>
      <c r="D41" s="936"/>
      <c r="E41" s="937">
        <v>10739</v>
      </c>
      <c r="F41" s="937">
        <v>10616</v>
      </c>
      <c r="G41" s="937">
        <v>10064</v>
      </c>
      <c r="H41" s="937">
        <v>10156</v>
      </c>
      <c r="I41" s="937">
        <v>10093</v>
      </c>
      <c r="J41" s="937">
        <v>11118</v>
      </c>
      <c r="K41" s="937">
        <v>10554</v>
      </c>
      <c r="L41" s="937">
        <v>10265</v>
      </c>
      <c r="M41" s="937">
        <v>10114</v>
      </c>
      <c r="N41" s="487"/>
      <c r="O41" s="370">
        <v>24716</v>
      </c>
    </row>
    <row r="42" spans="1:15" ht="10.5" customHeight="1" x14ac:dyDescent="0.2">
      <c r="A42" s="370"/>
      <c r="B42" s="432"/>
      <c r="C42" s="940" t="s">
        <v>54</v>
      </c>
      <c r="D42" s="936"/>
      <c r="E42" s="937">
        <v>2755</v>
      </c>
      <c r="F42" s="937">
        <v>2489</v>
      </c>
      <c r="G42" s="937">
        <v>2208</v>
      </c>
      <c r="H42" s="937">
        <v>2163</v>
      </c>
      <c r="I42" s="937">
        <v>2170</v>
      </c>
      <c r="J42" s="937">
        <v>2259</v>
      </c>
      <c r="K42" s="937">
        <v>2190</v>
      </c>
      <c r="L42" s="937">
        <v>2320</v>
      </c>
      <c r="M42" s="937">
        <v>2445</v>
      </c>
      <c r="N42" s="487"/>
      <c r="O42" s="370">
        <v>5505</v>
      </c>
    </row>
    <row r="43" spans="1:15" ht="10.5" customHeight="1" x14ac:dyDescent="0.2">
      <c r="A43" s="370"/>
      <c r="B43" s="432"/>
      <c r="C43" s="940" t="s">
        <v>63</v>
      </c>
      <c r="D43" s="936"/>
      <c r="E43" s="937">
        <v>14788</v>
      </c>
      <c r="F43" s="937">
        <v>14302</v>
      </c>
      <c r="G43" s="937">
        <v>13815</v>
      </c>
      <c r="H43" s="937">
        <v>13897</v>
      </c>
      <c r="I43" s="937">
        <v>14071</v>
      </c>
      <c r="J43" s="937">
        <v>15350</v>
      </c>
      <c r="K43" s="937">
        <v>14399</v>
      </c>
      <c r="L43" s="937">
        <v>14176</v>
      </c>
      <c r="M43" s="937">
        <v>14184</v>
      </c>
      <c r="N43" s="487"/>
      <c r="O43" s="370">
        <v>35834</v>
      </c>
    </row>
    <row r="44" spans="1:15" ht="10.5" customHeight="1" x14ac:dyDescent="0.2">
      <c r="A44" s="370"/>
      <c r="B44" s="432"/>
      <c r="C44" s="940" t="s">
        <v>65</v>
      </c>
      <c r="D44" s="936"/>
      <c r="E44" s="937">
        <v>1654</v>
      </c>
      <c r="F44" s="937">
        <v>1609</v>
      </c>
      <c r="G44" s="937">
        <v>1470</v>
      </c>
      <c r="H44" s="937">
        <v>1488</v>
      </c>
      <c r="I44" s="937">
        <v>1449</v>
      </c>
      <c r="J44" s="937">
        <v>1499</v>
      </c>
      <c r="K44" s="937">
        <v>1381</v>
      </c>
      <c r="L44" s="937">
        <v>1388</v>
      </c>
      <c r="M44" s="937">
        <v>1423</v>
      </c>
      <c r="N44" s="487"/>
      <c r="O44" s="370">
        <v>3304</v>
      </c>
    </row>
    <row r="45" spans="1:15" ht="10.5" customHeight="1" x14ac:dyDescent="0.2">
      <c r="A45" s="370"/>
      <c r="B45" s="432"/>
      <c r="C45" s="940" t="s">
        <v>74</v>
      </c>
      <c r="D45" s="936"/>
      <c r="E45" s="937">
        <v>2707</v>
      </c>
      <c r="F45" s="937">
        <v>2603</v>
      </c>
      <c r="G45" s="937">
        <v>2446</v>
      </c>
      <c r="H45" s="937">
        <v>2480</v>
      </c>
      <c r="I45" s="937">
        <v>2541</v>
      </c>
      <c r="J45" s="937">
        <v>2595</v>
      </c>
      <c r="K45" s="937">
        <v>2464</v>
      </c>
      <c r="L45" s="937">
        <v>2414</v>
      </c>
      <c r="M45" s="937">
        <v>2380</v>
      </c>
      <c r="N45" s="487"/>
      <c r="O45" s="370">
        <v>6334</v>
      </c>
    </row>
    <row r="46" spans="1:15" ht="10.5" customHeight="1" x14ac:dyDescent="0.2">
      <c r="A46" s="370"/>
      <c r="B46" s="432"/>
      <c r="C46" s="940" t="s">
        <v>60</v>
      </c>
      <c r="D46" s="936"/>
      <c r="E46" s="937">
        <v>5944</v>
      </c>
      <c r="F46" s="937">
        <v>5764</v>
      </c>
      <c r="G46" s="937">
        <v>5384</v>
      </c>
      <c r="H46" s="937">
        <v>5360</v>
      </c>
      <c r="I46" s="937">
        <v>5526</v>
      </c>
      <c r="J46" s="937">
        <v>5816</v>
      </c>
      <c r="K46" s="937">
        <v>5507</v>
      </c>
      <c r="L46" s="937">
        <v>5310</v>
      </c>
      <c r="M46" s="937">
        <v>5382</v>
      </c>
      <c r="N46" s="487"/>
      <c r="O46" s="370">
        <v>14052</v>
      </c>
    </row>
    <row r="47" spans="1:15" ht="10.5" customHeight="1" x14ac:dyDescent="0.2">
      <c r="A47" s="370"/>
      <c r="B47" s="432"/>
      <c r="C47" s="940" t="s">
        <v>55</v>
      </c>
      <c r="D47" s="936"/>
      <c r="E47" s="937">
        <v>2416</v>
      </c>
      <c r="F47" s="937">
        <v>2353</v>
      </c>
      <c r="G47" s="937">
        <v>2125</v>
      </c>
      <c r="H47" s="937">
        <v>2169</v>
      </c>
      <c r="I47" s="937">
        <v>2260</v>
      </c>
      <c r="J47" s="937">
        <v>2364</v>
      </c>
      <c r="K47" s="937">
        <v>2172</v>
      </c>
      <c r="L47" s="937">
        <v>2239</v>
      </c>
      <c r="M47" s="937">
        <v>2043</v>
      </c>
      <c r="N47" s="487"/>
      <c r="O47" s="370">
        <v>5973</v>
      </c>
    </row>
    <row r="48" spans="1:15" ht="10.5" customHeight="1" x14ac:dyDescent="0.2">
      <c r="A48" s="370"/>
      <c r="B48" s="432"/>
      <c r="C48" s="940" t="s">
        <v>73</v>
      </c>
      <c r="D48" s="936"/>
      <c r="E48" s="937">
        <v>9456</v>
      </c>
      <c r="F48" s="937">
        <v>7050</v>
      </c>
      <c r="G48" s="937">
        <v>5537</v>
      </c>
      <c r="H48" s="937">
        <v>5077</v>
      </c>
      <c r="I48" s="937">
        <v>4812</v>
      </c>
      <c r="J48" s="937">
        <v>5122</v>
      </c>
      <c r="K48" s="937">
        <v>5803</v>
      </c>
      <c r="L48" s="937">
        <v>9301</v>
      </c>
      <c r="M48" s="937">
        <v>13943</v>
      </c>
      <c r="N48" s="487"/>
      <c r="O48" s="370">
        <v>26102</v>
      </c>
    </row>
    <row r="49" spans="1:15" ht="10.5" customHeight="1" x14ac:dyDescent="0.2">
      <c r="A49" s="370"/>
      <c r="B49" s="432"/>
      <c r="C49" s="940" t="s">
        <v>75</v>
      </c>
      <c r="D49" s="936"/>
      <c r="E49" s="937">
        <v>1737</v>
      </c>
      <c r="F49" s="937">
        <v>1692</v>
      </c>
      <c r="G49" s="937">
        <v>1606</v>
      </c>
      <c r="H49" s="937">
        <v>1603</v>
      </c>
      <c r="I49" s="937">
        <v>1584</v>
      </c>
      <c r="J49" s="937">
        <v>1678</v>
      </c>
      <c r="K49" s="937">
        <v>1572</v>
      </c>
      <c r="L49" s="937">
        <v>1603</v>
      </c>
      <c r="M49" s="937">
        <v>1624</v>
      </c>
      <c r="N49" s="487"/>
      <c r="O49" s="370">
        <v>4393</v>
      </c>
    </row>
    <row r="50" spans="1:15" ht="10.5" customHeight="1" x14ac:dyDescent="0.2">
      <c r="A50" s="370"/>
      <c r="B50" s="432"/>
      <c r="C50" s="940" t="s">
        <v>59</v>
      </c>
      <c r="D50" s="936"/>
      <c r="E50" s="937">
        <v>5976</v>
      </c>
      <c r="F50" s="937">
        <v>5850</v>
      </c>
      <c r="G50" s="937">
        <v>5532</v>
      </c>
      <c r="H50" s="937">
        <v>5649</v>
      </c>
      <c r="I50" s="937">
        <v>6188</v>
      </c>
      <c r="J50" s="937">
        <v>6010</v>
      </c>
      <c r="K50" s="937">
        <v>5452</v>
      </c>
      <c r="L50" s="937">
        <v>5388</v>
      </c>
      <c r="M50" s="937">
        <v>5527</v>
      </c>
      <c r="N50" s="487"/>
      <c r="O50" s="370">
        <v>16923</v>
      </c>
    </row>
    <row r="51" spans="1:15" ht="10.5" customHeight="1" x14ac:dyDescent="0.2">
      <c r="A51" s="370"/>
      <c r="B51" s="432"/>
      <c r="C51" s="940" t="s">
        <v>58</v>
      </c>
      <c r="D51" s="936"/>
      <c r="E51" s="937">
        <v>37027</v>
      </c>
      <c r="F51" s="937">
        <v>36828</v>
      </c>
      <c r="G51" s="937">
        <v>35876</v>
      </c>
      <c r="H51" s="937">
        <v>36084</v>
      </c>
      <c r="I51" s="937">
        <v>35653</v>
      </c>
      <c r="J51" s="937">
        <v>35505</v>
      </c>
      <c r="K51" s="937">
        <v>34337</v>
      </c>
      <c r="L51" s="937">
        <v>34114</v>
      </c>
      <c r="M51" s="937">
        <v>34138</v>
      </c>
      <c r="N51" s="487"/>
      <c r="O51" s="370">
        <v>81201</v>
      </c>
    </row>
    <row r="52" spans="1:15" ht="10.5" customHeight="1" x14ac:dyDescent="0.2">
      <c r="A52" s="370"/>
      <c r="B52" s="432"/>
      <c r="C52" s="940" t="s">
        <v>56</v>
      </c>
      <c r="D52" s="936"/>
      <c r="E52" s="937">
        <v>2106</v>
      </c>
      <c r="F52" s="937">
        <v>2055</v>
      </c>
      <c r="G52" s="937">
        <v>1857</v>
      </c>
      <c r="H52" s="937">
        <v>1843</v>
      </c>
      <c r="I52" s="937">
        <v>1858</v>
      </c>
      <c r="J52" s="937">
        <v>1904</v>
      </c>
      <c r="K52" s="937">
        <v>1855</v>
      </c>
      <c r="L52" s="937">
        <v>1864</v>
      </c>
      <c r="M52" s="937">
        <v>1829</v>
      </c>
      <c r="N52" s="487"/>
      <c r="O52" s="370">
        <v>4403</v>
      </c>
    </row>
    <row r="53" spans="1:15" ht="10.5" customHeight="1" x14ac:dyDescent="0.2">
      <c r="A53" s="370"/>
      <c r="B53" s="432"/>
      <c r="C53" s="940" t="s">
        <v>62</v>
      </c>
      <c r="D53" s="936"/>
      <c r="E53" s="937">
        <v>38963</v>
      </c>
      <c r="F53" s="937">
        <v>38275</v>
      </c>
      <c r="G53" s="937">
        <v>36207</v>
      </c>
      <c r="H53" s="937">
        <v>37128</v>
      </c>
      <c r="I53" s="937">
        <v>37412</v>
      </c>
      <c r="J53" s="937">
        <v>38917</v>
      </c>
      <c r="K53" s="937">
        <v>35899</v>
      </c>
      <c r="L53" s="937">
        <v>35677</v>
      </c>
      <c r="M53" s="937">
        <v>35713</v>
      </c>
      <c r="N53" s="487"/>
      <c r="O53" s="370">
        <v>88638</v>
      </c>
    </row>
    <row r="54" spans="1:15" ht="10.5" customHeight="1" x14ac:dyDescent="0.2">
      <c r="A54" s="370"/>
      <c r="B54" s="432"/>
      <c r="C54" s="940" t="s">
        <v>78</v>
      </c>
      <c r="D54" s="936"/>
      <c r="E54" s="937">
        <v>7384</v>
      </c>
      <c r="F54" s="937">
        <v>6820</v>
      </c>
      <c r="G54" s="937">
        <v>6217</v>
      </c>
      <c r="H54" s="937">
        <v>6077</v>
      </c>
      <c r="I54" s="937">
        <v>6283</v>
      </c>
      <c r="J54" s="937">
        <v>6322</v>
      </c>
      <c r="K54" s="937">
        <v>6009</v>
      </c>
      <c r="L54" s="937">
        <v>6095</v>
      </c>
      <c r="M54" s="937">
        <v>6315</v>
      </c>
      <c r="N54" s="487"/>
      <c r="O54" s="370">
        <v>18640</v>
      </c>
    </row>
    <row r="55" spans="1:15" ht="10.5" customHeight="1" x14ac:dyDescent="0.2">
      <c r="A55" s="370"/>
      <c r="B55" s="432"/>
      <c r="C55" s="940" t="s">
        <v>57</v>
      </c>
      <c r="D55" s="936"/>
      <c r="E55" s="937">
        <v>15907</v>
      </c>
      <c r="F55" s="937">
        <v>15570</v>
      </c>
      <c r="G55" s="937">
        <v>14756</v>
      </c>
      <c r="H55" s="937">
        <v>14830</v>
      </c>
      <c r="I55" s="937">
        <v>15086</v>
      </c>
      <c r="J55" s="937">
        <v>15450</v>
      </c>
      <c r="K55" s="937">
        <v>14715</v>
      </c>
      <c r="L55" s="937">
        <v>14547</v>
      </c>
      <c r="M55" s="937">
        <v>14850</v>
      </c>
      <c r="N55" s="487"/>
      <c r="O55" s="370">
        <v>35533</v>
      </c>
    </row>
    <row r="56" spans="1:15" ht="10.5" customHeight="1" x14ac:dyDescent="0.2">
      <c r="A56" s="370"/>
      <c r="B56" s="432"/>
      <c r="C56" s="940" t="s">
        <v>64</v>
      </c>
      <c r="D56" s="936"/>
      <c r="E56" s="937">
        <v>2549</v>
      </c>
      <c r="F56" s="937">
        <v>2503</v>
      </c>
      <c r="G56" s="937">
        <v>2405</v>
      </c>
      <c r="H56" s="937">
        <v>2364</v>
      </c>
      <c r="I56" s="937">
        <v>2621</v>
      </c>
      <c r="J56" s="937">
        <v>2717</v>
      </c>
      <c r="K56" s="937">
        <v>2505</v>
      </c>
      <c r="L56" s="937">
        <v>2463</v>
      </c>
      <c r="M56" s="937">
        <v>2410</v>
      </c>
      <c r="N56" s="487"/>
      <c r="O56" s="370">
        <v>6979</v>
      </c>
    </row>
    <row r="57" spans="1:15" ht="10.5" customHeight="1" x14ac:dyDescent="0.2">
      <c r="A57" s="370"/>
      <c r="B57" s="432"/>
      <c r="C57" s="940" t="s">
        <v>66</v>
      </c>
      <c r="D57" s="936"/>
      <c r="E57" s="937">
        <v>2928</v>
      </c>
      <c r="F57" s="937">
        <v>2782</v>
      </c>
      <c r="G57" s="937">
        <v>2611</v>
      </c>
      <c r="H57" s="937">
        <v>2659</v>
      </c>
      <c r="I57" s="937">
        <v>2621</v>
      </c>
      <c r="J57" s="937">
        <v>2766</v>
      </c>
      <c r="K57" s="937">
        <v>2602</v>
      </c>
      <c r="L57" s="937">
        <v>2608</v>
      </c>
      <c r="M57" s="937">
        <v>2708</v>
      </c>
      <c r="N57" s="487"/>
      <c r="O57" s="370">
        <v>5622</v>
      </c>
    </row>
    <row r="58" spans="1:15" ht="10.5" customHeight="1" x14ac:dyDescent="0.2">
      <c r="A58" s="370"/>
      <c r="B58" s="432"/>
      <c r="C58" s="940" t="s">
        <v>76</v>
      </c>
      <c r="D58" s="936"/>
      <c r="E58" s="937">
        <v>5634</v>
      </c>
      <c r="F58" s="937">
        <v>5390</v>
      </c>
      <c r="G58" s="937">
        <v>5047</v>
      </c>
      <c r="H58" s="937">
        <v>4946</v>
      </c>
      <c r="I58" s="937">
        <v>4900</v>
      </c>
      <c r="J58" s="937">
        <v>5191</v>
      </c>
      <c r="K58" s="937">
        <v>4740</v>
      </c>
      <c r="L58" s="937">
        <v>4791</v>
      </c>
      <c r="M58" s="937">
        <v>4925</v>
      </c>
      <c r="N58" s="487"/>
      <c r="O58" s="370">
        <v>12225</v>
      </c>
    </row>
    <row r="59" spans="1:15" ht="10.5" customHeight="1" x14ac:dyDescent="0.2">
      <c r="A59" s="370"/>
      <c r="B59" s="432"/>
      <c r="C59" s="940" t="s">
        <v>129</v>
      </c>
      <c r="D59" s="936"/>
      <c r="E59" s="937">
        <v>7307</v>
      </c>
      <c r="F59" s="937">
        <v>7431</v>
      </c>
      <c r="G59" s="937">
        <v>7148</v>
      </c>
      <c r="H59" s="937">
        <v>6983</v>
      </c>
      <c r="I59" s="937">
        <v>6603</v>
      </c>
      <c r="J59" s="937">
        <v>6631</v>
      </c>
      <c r="K59" s="937">
        <v>6342</v>
      </c>
      <c r="L59" s="937">
        <v>6391</v>
      </c>
      <c r="M59" s="937">
        <v>6463</v>
      </c>
      <c r="N59" s="487"/>
      <c r="O59" s="370">
        <v>8291</v>
      </c>
    </row>
    <row r="60" spans="1:15" ht="10.5" customHeight="1" x14ac:dyDescent="0.2">
      <c r="A60" s="370"/>
      <c r="B60" s="432"/>
      <c r="C60" s="940" t="s">
        <v>130</v>
      </c>
      <c r="D60" s="936"/>
      <c r="E60" s="937">
        <v>5757</v>
      </c>
      <c r="F60" s="937">
        <v>5587</v>
      </c>
      <c r="G60" s="937">
        <v>5339</v>
      </c>
      <c r="H60" s="937">
        <v>5337</v>
      </c>
      <c r="I60" s="937">
        <v>5315</v>
      </c>
      <c r="J60" s="937">
        <v>5288</v>
      </c>
      <c r="K60" s="937">
        <v>5330</v>
      </c>
      <c r="L60" s="937">
        <v>5231</v>
      </c>
      <c r="M60" s="937">
        <v>5345</v>
      </c>
      <c r="N60" s="487"/>
      <c r="O60" s="370">
        <v>12043</v>
      </c>
    </row>
    <row r="61" spans="1:15" s="408" customFormat="1" ht="11.25" customHeight="1" x14ac:dyDescent="0.2">
      <c r="A61" s="404"/>
      <c r="B61" s="683"/>
      <c r="C61" s="1054" t="s">
        <v>145</v>
      </c>
      <c r="D61" s="1054"/>
      <c r="E61" s="406"/>
      <c r="F61" s="406"/>
      <c r="G61" s="406"/>
      <c r="H61" s="406"/>
      <c r="I61" s="406"/>
      <c r="J61" s="406"/>
      <c r="K61" s="406"/>
      <c r="L61" s="406"/>
      <c r="M61" s="406"/>
      <c r="N61" s="703"/>
      <c r="O61" s="404"/>
    </row>
    <row r="62" spans="1:15" s="384" customFormat="1" x14ac:dyDescent="0.2">
      <c r="A62" s="382"/>
      <c r="B62" s="1065"/>
      <c r="C62" s="1593" t="s">
        <v>146</v>
      </c>
      <c r="D62" s="1593"/>
      <c r="E62" s="1108">
        <v>480.71577628413502</v>
      </c>
      <c r="F62" s="1108">
        <v>481.32600928518298</v>
      </c>
      <c r="G62" s="1108">
        <v>490.505833584024</v>
      </c>
      <c r="H62" s="1108">
        <v>486.66611817506202</v>
      </c>
      <c r="I62" s="1108">
        <v>492.40622452202803</v>
      </c>
      <c r="J62" s="1108">
        <v>488.66444497623598</v>
      </c>
      <c r="K62" s="1108">
        <v>491.47</v>
      </c>
      <c r="L62" s="1108">
        <v>492.83</v>
      </c>
      <c r="M62" s="1108">
        <v>496.67</v>
      </c>
      <c r="N62" s="583"/>
      <c r="O62" s="382">
        <v>491.25</v>
      </c>
    </row>
    <row r="63" spans="1:15" s="384" customFormat="1" ht="17.25" customHeight="1" x14ac:dyDescent="0.2">
      <c r="A63" s="382"/>
      <c r="B63" s="1065"/>
      <c r="C63" s="1594" t="s">
        <v>668</v>
      </c>
      <c r="D63" s="1594"/>
      <c r="E63" s="1594"/>
      <c r="F63" s="1594"/>
      <c r="G63" s="1594"/>
      <c r="H63" s="1594"/>
      <c r="I63" s="1594"/>
      <c r="J63" s="1594"/>
      <c r="K63" s="1594"/>
      <c r="L63" s="1594"/>
      <c r="M63" s="1594"/>
      <c r="N63" s="583"/>
      <c r="O63" s="382"/>
    </row>
    <row r="64" spans="1:15" ht="5.25" customHeight="1" thickBot="1" x14ac:dyDescent="0.25">
      <c r="A64" s="370"/>
      <c r="B64" s="432"/>
      <c r="C64" s="328"/>
      <c r="D64" s="328"/>
      <c r="E64" s="328"/>
      <c r="F64" s="328"/>
      <c r="G64" s="328"/>
      <c r="H64" s="328"/>
      <c r="I64" s="328"/>
      <c r="J64" s="328"/>
      <c r="K64" s="328"/>
      <c r="L64" s="328"/>
      <c r="M64" s="328"/>
      <c r="N64" s="487"/>
      <c r="O64" s="370"/>
    </row>
    <row r="65" spans="1:15" ht="13.5" thickBot="1" x14ac:dyDescent="0.25">
      <c r="A65" s="370"/>
      <c r="B65" s="432"/>
      <c r="C65" s="1581" t="s">
        <v>22</v>
      </c>
      <c r="D65" s="1582"/>
      <c r="E65" s="1582"/>
      <c r="F65" s="1582"/>
      <c r="G65" s="1582"/>
      <c r="H65" s="1582"/>
      <c r="I65" s="1582"/>
      <c r="J65" s="1582"/>
      <c r="K65" s="1582"/>
      <c r="L65" s="1582"/>
      <c r="M65" s="1583"/>
      <c r="N65" s="487"/>
      <c r="O65" s="370"/>
    </row>
    <row r="66" spans="1:15" ht="8.25" customHeight="1" x14ac:dyDescent="0.2">
      <c r="A66" s="370"/>
      <c r="B66" s="432"/>
      <c r="C66" s="1113" t="s">
        <v>77</v>
      </c>
      <c r="D66" s="396"/>
      <c r="E66" s="411"/>
      <c r="F66" s="411"/>
      <c r="G66" s="411"/>
      <c r="H66" s="411"/>
      <c r="I66" s="411"/>
      <c r="J66" s="411"/>
      <c r="K66" s="411"/>
      <c r="L66" s="411"/>
      <c r="M66" s="411"/>
      <c r="N66" s="487"/>
      <c r="O66" s="370"/>
    </row>
    <row r="67" spans="1:15" x14ac:dyDescent="0.2">
      <c r="A67" s="370"/>
      <c r="B67" s="432"/>
      <c r="C67" s="1574" t="s">
        <v>142</v>
      </c>
      <c r="D67" s="1574"/>
      <c r="E67" s="406">
        <f t="shared" ref="E67:M67" si="0">+E68+E69</f>
        <v>139452</v>
      </c>
      <c r="F67" s="406">
        <f t="shared" si="0"/>
        <v>139120</v>
      </c>
      <c r="G67" s="406">
        <f t="shared" si="0"/>
        <v>126544</v>
      </c>
      <c r="H67" s="406">
        <f t="shared" si="0"/>
        <v>138176</v>
      </c>
      <c r="I67" s="406">
        <f t="shared" si="0"/>
        <v>139412</v>
      </c>
      <c r="J67" s="406">
        <f t="shared" si="0"/>
        <v>132366</v>
      </c>
      <c r="K67" s="406">
        <f t="shared" si="0"/>
        <v>149891</v>
      </c>
      <c r="L67" s="406">
        <f t="shared" si="0"/>
        <v>139038</v>
      </c>
      <c r="M67" s="406">
        <f t="shared" si="0"/>
        <v>134555</v>
      </c>
      <c r="N67" s="487"/>
      <c r="O67" s="370"/>
    </row>
    <row r="68" spans="1:15" ht="12" customHeight="1" x14ac:dyDescent="0.2">
      <c r="A68" s="370"/>
      <c r="B68" s="432"/>
      <c r="C68" s="940" t="s">
        <v>71</v>
      </c>
      <c r="D68" s="939"/>
      <c r="E68" s="937">
        <v>55518</v>
      </c>
      <c r="F68" s="937">
        <v>55453</v>
      </c>
      <c r="G68" s="937">
        <v>50216</v>
      </c>
      <c r="H68" s="937">
        <v>55283</v>
      </c>
      <c r="I68" s="937">
        <v>56617</v>
      </c>
      <c r="J68" s="937">
        <v>54134</v>
      </c>
      <c r="K68" s="937">
        <v>60411</v>
      </c>
      <c r="L68" s="937">
        <v>55699</v>
      </c>
      <c r="M68" s="937">
        <v>53740</v>
      </c>
      <c r="N68" s="487"/>
      <c r="O68" s="370"/>
    </row>
    <row r="69" spans="1:15" ht="12" customHeight="1" x14ac:dyDescent="0.2">
      <c r="A69" s="370"/>
      <c r="B69" s="432"/>
      <c r="C69" s="940" t="s">
        <v>70</v>
      </c>
      <c r="D69" s="939"/>
      <c r="E69" s="937">
        <v>83934</v>
      </c>
      <c r="F69" s="937">
        <v>83667</v>
      </c>
      <c r="G69" s="937">
        <v>76328</v>
      </c>
      <c r="H69" s="937">
        <v>82893</v>
      </c>
      <c r="I69" s="937">
        <v>82795</v>
      </c>
      <c r="J69" s="937">
        <v>78232</v>
      </c>
      <c r="K69" s="937">
        <v>89480</v>
      </c>
      <c r="L69" s="937">
        <v>83339</v>
      </c>
      <c r="M69" s="937">
        <v>80815</v>
      </c>
      <c r="N69" s="487"/>
      <c r="O69" s="370">
        <v>58328</v>
      </c>
    </row>
    <row r="70" spans="1:15" s="408" customFormat="1" ht="9" customHeight="1" x14ac:dyDescent="0.2">
      <c r="A70" s="404"/>
      <c r="B70" s="683"/>
      <c r="C70" s="1590" t="s">
        <v>667</v>
      </c>
      <c r="D70" s="1590"/>
      <c r="E70" s="1590"/>
      <c r="F70" s="1590"/>
      <c r="G70" s="1590"/>
      <c r="H70" s="1590"/>
      <c r="I70" s="1590"/>
      <c r="J70" s="1590"/>
      <c r="K70" s="1590"/>
      <c r="L70" s="1590"/>
      <c r="M70" s="1590"/>
      <c r="N70" s="487"/>
      <c r="O70" s="404"/>
    </row>
    <row r="71" spans="1:15" ht="9" customHeight="1" x14ac:dyDescent="0.2">
      <c r="A71" s="370"/>
      <c r="B71" s="432"/>
      <c r="C71" s="1586" t="s">
        <v>487</v>
      </c>
      <c r="D71" s="1586"/>
      <c r="E71" s="1586"/>
      <c r="F71" s="1586"/>
      <c r="G71" s="1586"/>
      <c r="H71" s="1586"/>
      <c r="I71" s="1586"/>
      <c r="J71" s="1586"/>
      <c r="K71" s="1586"/>
      <c r="L71" s="1586"/>
      <c r="M71" s="1586"/>
      <c r="N71" s="1062"/>
      <c r="O71" s="370"/>
    </row>
    <row r="72" spans="1:15" ht="9" customHeight="1" x14ac:dyDescent="0.2">
      <c r="A72" s="370"/>
      <c r="B72" s="432"/>
      <c r="C72" s="942" t="s">
        <v>488</v>
      </c>
      <c r="D72" s="942"/>
      <c r="E72" s="942"/>
      <c r="F72" s="942"/>
      <c r="G72" s="942"/>
      <c r="H72" s="942"/>
      <c r="I72" s="942"/>
      <c r="J72" s="1063"/>
      <c r="K72" s="1586"/>
      <c r="L72" s="1586"/>
      <c r="M72" s="1586"/>
      <c r="N72" s="1586"/>
      <c r="O72" s="370"/>
    </row>
    <row r="73" spans="1:15" ht="10.5" customHeight="1" x14ac:dyDescent="0.2">
      <c r="A73" s="370"/>
      <c r="B73" s="432"/>
      <c r="C73" s="944" t="s">
        <v>417</v>
      </c>
      <c r="D73" s="89"/>
      <c r="E73" s="89"/>
      <c r="F73" s="89"/>
      <c r="G73" s="707" t="s">
        <v>133</v>
      </c>
      <c r="H73" s="89"/>
      <c r="I73" s="89"/>
      <c r="J73" s="89"/>
      <c r="K73" s="89"/>
      <c r="L73" s="89"/>
      <c r="M73" s="89"/>
      <c r="N73" s="487"/>
      <c r="O73" s="370"/>
    </row>
    <row r="74" spans="1:15" x14ac:dyDescent="0.2">
      <c r="A74" s="370"/>
      <c r="B74" s="1066">
        <v>20</v>
      </c>
      <c r="C74" s="1595">
        <v>43466</v>
      </c>
      <c r="D74" s="1560"/>
      <c r="E74" s="1064"/>
      <c r="F74" s="1064"/>
      <c r="G74" s="377"/>
      <c r="H74" s="377"/>
      <c r="I74" s="377"/>
      <c r="J74" s="377"/>
      <c r="K74" s="1588"/>
      <c r="L74" s="1588"/>
      <c r="M74" s="1588"/>
      <c r="O74" s="377"/>
    </row>
  </sheetData>
  <mergeCells count="23">
    <mergeCell ref="K1:M1"/>
    <mergeCell ref="C74:D74"/>
    <mergeCell ref="C4:M4"/>
    <mergeCell ref="C8:D8"/>
    <mergeCell ref="C35:D35"/>
    <mergeCell ref="C31:M31"/>
    <mergeCell ref="C33:D33"/>
    <mergeCell ref="E6:M6"/>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0" tint="-0.14999847407452621"/>
    <pageSetUpPr fitToPage="1"/>
  </sheetPr>
  <dimension ref="A1:S73"/>
  <sheetViews>
    <sheetView showGridLines="0" zoomScaleNormal="100" workbookViewId="0"/>
  </sheetViews>
  <sheetFormatPr defaultRowHeight="12.75" x14ac:dyDescent="0.2"/>
  <cols>
    <col min="1" max="1" width="0.85546875" style="375" customWidth="1"/>
    <col min="2" max="2" width="2.5703125" style="375" customWidth="1"/>
    <col min="3" max="3" width="0.7109375" style="375" customWidth="1"/>
    <col min="4" max="4" width="31.7109375" style="375" customWidth="1"/>
    <col min="5" max="7" width="5" style="621" customWidth="1"/>
    <col min="8" max="8" width="5" style="537" customWidth="1"/>
    <col min="9" max="11" width="4.7109375" style="537" customWidth="1"/>
    <col min="12" max="13" width="4.7109375" style="621" customWidth="1"/>
    <col min="14" max="15" width="4.7109375" style="537" customWidth="1"/>
    <col min="16" max="16" width="4.7109375" style="621" customWidth="1"/>
    <col min="17" max="17" width="5.28515625" style="621" customWidth="1"/>
    <col min="18" max="18" width="2.42578125" style="648" customWidth="1"/>
    <col min="19" max="19" width="0.85546875" style="375" customWidth="1"/>
    <col min="20" max="16384" width="9.140625" style="375"/>
  </cols>
  <sheetData>
    <row r="1" spans="1:19" ht="13.5" customHeight="1" x14ac:dyDescent="0.2">
      <c r="A1" s="370"/>
      <c r="B1" s="1052"/>
      <c r="C1" s="1052"/>
      <c r="D1" s="1596" t="s">
        <v>314</v>
      </c>
      <c r="E1" s="1596"/>
      <c r="F1" s="1596"/>
      <c r="G1" s="1596"/>
      <c r="H1" s="1596"/>
      <c r="I1" s="1596"/>
      <c r="J1" s="1596"/>
      <c r="K1" s="1596"/>
      <c r="L1" s="557"/>
      <c r="M1" s="557"/>
      <c r="N1" s="557"/>
      <c r="O1" s="557"/>
      <c r="P1" s="557"/>
      <c r="Q1" s="557"/>
      <c r="R1" s="1084"/>
      <c r="S1" s="370"/>
    </row>
    <row r="2" spans="1:19" ht="6" customHeight="1" x14ac:dyDescent="0.2">
      <c r="A2" s="370"/>
      <c r="B2" s="1053"/>
      <c r="C2" s="926"/>
      <c r="D2" s="926"/>
      <c r="E2" s="586"/>
      <c r="F2" s="586"/>
      <c r="G2" s="586"/>
      <c r="H2" s="587"/>
      <c r="I2" s="587"/>
      <c r="J2" s="587"/>
      <c r="K2" s="587"/>
      <c r="L2" s="586"/>
      <c r="M2" s="586"/>
      <c r="N2" s="587"/>
      <c r="O2" s="587"/>
      <c r="P2" s="586"/>
      <c r="Q2" s="586" t="s">
        <v>315</v>
      </c>
      <c r="R2" s="1085"/>
      <c r="S2" s="380"/>
    </row>
    <row r="3" spans="1:19" ht="13.5" customHeight="1" thickBot="1" x14ac:dyDescent="0.25">
      <c r="A3" s="370"/>
      <c r="B3" s="380"/>
      <c r="C3" s="380"/>
      <c r="D3" s="380"/>
      <c r="E3" s="588"/>
      <c r="F3" s="588"/>
      <c r="G3" s="588"/>
      <c r="H3" s="543"/>
      <c r="I3" s="543"/>
      <c r="J3" s="543"/>
      <c r="K3" s="543"/>
      <c r="L3" s="588"/>
      <c r="M3" s="588"/>
      <c r="N3" s="543"/>
      <c r="O3" s="543"/>
      <c r="P3" s="1599" t="s">
        <v>72</v>
      </c>
      <c r="Q3" s="1599"/>
      <c r="R3" s="1073"/>
      <c r="S3" s="380"/>
    </row>
    <row r="4" spans="1:19" ht="13.5" customHeight="1" thickBot="1" x14ac:dyDescent="0.25">
      <c r="A4" s="370"/>
      <c r="B4" s="380"/>
      <c r="C4" s="571" t="s">
        <v>375</v>
      </c>
      <c r="D4" s="589"/>
      <c r="E4" s="590"/>
      <c r="F4" s="590"/>
      <c r="G4" s="590"/>
      <c r="H4" s="590"/>
      <c r="I4" s="590"/>
      <c r="J4" s="590"/>
      <c r="K4" s="590"/>
      <c r="L4" s="590"/>
      <c r="M4" s="590"/>
      <c r="N4" s="590"/>
      <c r="O4" s="590"/>
      <c r="P4" s="590"/>
      <c r="Q4" s="591"/>
      <c r="R4" s="1074"/>
      <c r="S4" s="86"/>
    </row>
    <row r="5" spans="1:19" s="397" customFormat="1" ht="4.5" customHeight="1" x14ac:dyDescent="0.2">
      <c r="A5" s="370"/>
      <c r="B5" s="380"/>
      <c r="C5" s="592"/>
      <c r="D5" s="592"/>
      <c r="E5" s="593"/>
      <c r="F5" s="593"/>
      <c r="G5" s="593"/>
      <c r="H5" s="593"/>
      <c r="I5" s="593"/>
      <c r="J5" s="593"/>
      <c r="K5" s="593"/>
      <c r="L5" s="593"/>
      <c r="M5" s="593"/>
      <c r="N5" s="593"/>
      <c r="O5" s="593"/>
      <c r="P5" s="593"/>
      <c r="Q5" s="593"/>
      <c r="R5" s="1074"/>
      <c r="S5" s="86"/>
    </row>
    <row r="6" spans="1:19" s="397" customFormat="1" ht="13.5" customHeight="1" x14ac:dyDescent="0.2">
      <c r="A6" s="370"/>
      <c r="B6" s="380"/>
      <c r="C6" s="592"/>
      <c r="D6" s="592"/>
      <c r="E6" s="1330">
        <v>2017</v>
      </c>
      <c r="F6" s="1537">
        <v>2018</v>
      </c>
      <c r="G6" s="1537"/>
      <c r="H6" s="1537"/>
      <c r="I6" s="1537"/>
      <c r="J6" s="1537"/>
      <c r="K6" s="1537"/>
      <c r="L6" s="1537"/>
      <c r="M6" s="1537"/>
      <c r="N6" s="1537"/>
      <c r="O6" s="1537"/>
      <c r="P6" s="1537"/>
      <c r="Q6" s="1537"/>
      <c r="R6" s="1074"/>
      <c r="S6" s="86"/>
    </row>
    <row r="7" spans="1:19" s="397" customFormat="1" ht="13.5" customHeight="1" x14ac:dyDescent="0.2">
      <c r="A7" s="370"/>
      <c r="B7" s="380"/>
      <c r="C7" s="592"/>
      <c r="D7" s="592"/>
      <c r="E7" s="696" t="s">
        <v>93</v>
      </c>
      <c r="F7" s="696" t="s">
        <v>92</v>
      </c>
      <c r="G7" s="696" t="s">
        <v>103</v>
      </c>
      <c r="H7" s="696" t="s">
        <v>102</v>
      </c>
      <c r="I7" s="696" t="s">
        <v>101</v>
      </c>
      <c r="J7" s="696" t="s">
        <v>100</v>
      </c>
      <c r="K7" s="696" t="s">
        <v>99</v>
      </c>
      <c r="L7" s="696" t="s">
        <v>98</v>
      </c>
      <c r="M7" s="696" t="s">
        <v>97</v>
      </c>
      <c r="N7" s="696" t="s">
        <v>96</v>
      </c>
      <c r="O7" s="696" t="s">
        <v>95</v>
      </c>
      <c r="P7" s="696" t="s">
        <v>94</v>
      </c>
      <c r="Q7" s="696" t="s">
        <v>93</v>
      </c>
      <c r="R7" s="1074"/>
      <c r="S7" s="388"/>
    </row>
    <row r="8" spans="1:19" s="397" customFormat="1" ht="3.75" customHeight="1" x14ac:dyDescent="0.2">
      <c r="A8" s="370"/>
      <c r="B8" s="380"/>
      <c r="C8" s="592"/>
      <c r="D8" s="592"/>
      <c r="E8" s="388"/>
      <c r="F8" s="388"/>
      <c r="G8" s="388"/>
      <c r="H8" s="388"/>
      <c r="I8" s="388"/>
      <c r="J8" s="388"/>
      <c r="K8" s="388"/>
      <c r="L8" s="388"/>
      <c r="M8" s="388"/>
      <c r="N8" s="388"/>
      <c r="O8" s="388"/>
      <c r="P8" s="388"/>
      <c r="Q8" s="388"/>
      <c r="R8" s="1074"/>
      <c r="S8" s="388"/>
    </row>
    <row r="9" spans="1:19" s="595" customFormat="1" ht="15.75" customHeight="1" x14ac:dyDescent="0.2">
      <c r="A9" s="594"/>
      <c r="B9" s="1069"/>
      <c r="C9" s="924" t="s">
        <v>301</v>
      </c>
      <c r="D9" s="924"/>
      <c r="E9" s="325">
        <v>2.0000784950668171</v>
      </c>
      <c r="F9" s="325">
        <v>1.9987336574370689</v>
      </c>
      <c r="G9" s="325">
        <v>1.9861202445056318</v>
      </c>
      <c r="H9" s="325">
        <v>2.136454895562554</v>
      </c>
      <c r="I9" s="325">
        <v>2.1890731847755842</v>
      </c>
      <c r="J9" s="325">
        <v>2.3560851748740599</v>
      </c>
      <c r="K9" s="325">
        <v>2.5086427255380719</v>
      </c>
      <c r="L9" s="325">
        <v>2.5633239624509909</v>
      </c>
      <c r="M9" s="325">
        <v>2.5854124672805345</v>
      </c>
      <c r="N9" s="325">
        <v>2.4991317203217025</v>
      </c>
      <c r="O9" s="325">
        <v>2.4608997552725076</v>
      </c>
      <c r="P9" s="325">
        <v>2.3113162378989931</v>
      </c>
      <c r="Q9" s="325">
        <v>2.2043471469758531</v>
      </c>
      <c r="R9" s="1075"/>
      <c r="S9" s="358"/>
    </row>
    <row r="10" spans="1:19" s="595" customFormat="1" ht="15.75" customHeight="1" x14ac:dyDescent="0.2">
      <c r="A10" s="594"/>
      <c r="B10" s="1069"/>
      <c r="C10" s="924" t="s">
        <v>302</v>
      </c>
      <c r="D10" s="211"/>
      <c r="E10" s="596"/>
      <c r="F10" s="596"/>
      <c r="G10" s="596"/>
      <c r="H10" s="596"/>
      <c r="I10" s="596"/>
      <c r="J10" s="596"/>
      <c r="K10" s="596"/>
      <c r="L10" s="596"/>
      <c r="M10" s="596"/>
      <c r="N10" s="596"/>
      <c r="O10" s="596"/>
      <c r="P10" s="596"/>
      <c r="Q10" s="596"/>
      <c r="R10" s="1076"/>
      <c r="S10" s="358"/>
    </row>
    <row r="11" spans="1:19" s="397" customFormat="1" ht="11.25" customHeight="1" x14ac:dyDescent="0.2">
      <c r="A11" s="370"/>
      <c r="B11" s="380"/>
      <c r="C11" s="380"/>
      <c r="D11" s="94" t="s">
        <v>453</v>
      </c>
      <c r="E11" s="597">
        <v>3.4856839264000001</v>
      </c>
      <c r="F11" s="597">
        <v>3.190313877744444</v>
      </c>
      <c r="G11" s="597">
        <v>2.8796533149000001</v>
      </c>
      <c r="H11" s="597">
        <v>2.0622934082888889</v>
      </c>
      <c r="I11" s="597">
        <v>1.1073788553222221</v>
      </c>
      <c r="J11" s="597">
        <v>0.42356370007777783</v>
      </c>
      <c r="K11" s="597">
        <v>2.0497592811111076E-2</v>
      </c>
      <c r="L11" s="597">
        <v>0.2941738063444444</v>
      </c>
      <c r="M11" s="597">
        <v>0.97528501413333346</v>
      </c>
      <c r="N11" s="597">
        <v>0.40525687625555579</v>
      </c>
      <c r="O11" s="597">
        <v>-0.24732553265555532</v>
      </c>
      <c r="P11" s="597">
        <v>-1.005525774433333</v>
      </c>
      <c r="Q11" s="597">
        <v>-0.61099221732222198</v>
      </c>
      <c r="R11" s="1077"/>
      <c r="S11" s="86"/>
    </row>
    <row r="12" spans="1:19" s="397" customFormat="1" ht="12.75" customHeight="1" x14ac:dyDescent="0.2">
      <c r="A12" s="370"/>
      <c r="B12" s="380"/>
      <c r="C12" s="380"/>
      <c r="D12" s="94" t="s">
        <v>452</v>
      </c>
      <c r="E12" s="597">
        <v>-19.784427852499999</v>
      </c>
      <c r="F12" s="597">
        <v>-18.246722643200002</v>
      </c>
      <c r="G12" s="597">
        <v>-16.841823831383333</v>
      </c>
      <c r="H12" s="597">
        <v>-14.452618963266668</v>
      </c>
      <c r="I12" s="597">
        <v>-12.2906925549</v>
      </c>
      <c r="J12" s="597">
        <v>-10.78695074975</v>
      </c>
      <c r="K12" s="597">
        <v>-9.0017292817833336</v>
      </c>
      <c r="L12" s="597">
        <v>-9.3814449635999999</v>
      </c>
      <c r="M12" s="597">
        <v>-9.9027200921666676</v>
      </c>
      <c r="N12" s="597">
        <v>-11.639681422466667</v>
      </c>
      <c r="O12" s="597">
        <v>-11.231826852533333</v>
      </c>
      <c r="P12" s="597">
        <v>-10.250411420116668</v>
      </c>
      <c r="Q12" s="597">
        <v>-8.6206880298499993</v>
      </c>
      <c r="R12" s="1077"/>
      <c r="S12" s="86"/>
    </row>
    <row r="13" spans="1:19" s="397" customFormat="1" ht="12" customHeight="1" x14ac:dyDescent="0.2">
      <c r="A13" s="370"/>
      <c r="B13" s="380"/>
      <c r="C13" s="380"/>
      <c r="D13" s="94" t="s">
        <v>451</v>
      </c>
      <c r="E13" s="597">
        <v>4.1722132470111104</v>
      </c>
      <c r="F13" s="597">
        <v>4.0486474766555549</v>
      </c>
      <c r="G13" s="597">
        <v>3.8001512413111107</v>
      </c>
      <c r="H13" s="597">
        <v>3.4789715122999993</v>
      </c>
      <c r="I13" s="597">
        <v>3.235756756955555</v>
      </c>
      <c r="J13" s="597">
        <v>3.6336049653111111</v>
      </c>
      <c r="K13" s="597">
        <v>3.5274947013000002</v>
      </c>
      <c r="L13" s="597">
        <v>3.1553259735333334</v>
      </c>
      <c r="M13" s="597">
        <v>2.4816087507444444</v>
      </c>
      <c r="N13" s="597">
        <v>2.8289898121222223</v>
      </c>
      <c r="O13" s="597">
        <v>3.7796228463555557</v>
      </c>
      <c r="P13" s="597">
        <v>3.8167505422666665</v>
      </c>
      <c r="Q13" s="597">
        <v>3.4472062204777778</v>
      </c>
      <c r="R13" s="1077"/>
      <c r="S13" s="86"/>
    </row>
    <row r="14" spans="1:19" s="397" customFormat="1" ht="12" customHeight="1" x14ac:dyDescent="0.2">
      <c r="A14" s="370"/>
      <c r="B14" s="380"/>
      <c r="C14" s="380"/>
      <c r="D14" s="94" t="s">
        <v>148</v>
      </c>
      <c r="E14" s="597">
        <v>14.830019561888889</v>
      </c>
      <c r="F14" s="597">
        <v>15.309590527666666</v>
      </c>
      <c r="G14" s="597">
        <v>14.265956076333332</v>
      </c>
      <c r="H14" s="597">
        <v>13.195629566222221</v>
      </c>
      <c r="I14" s="597">
        <v>11.663685116555556</v>
      </c>
      <c r="J14" s="597">
        <v>11.805686045222224</v>
      </c>
      <c r="K14" s="597">
        <v>14.357359576777776</v>
      </c>
      <c r="L14" s="597">
        <v>16.949682929333335</v>
      </c>
      <c r="M14" s="597">
        <v>17.229509420444444</v>
      </c>
      <c r="N14" s="597">
        <v>16.493074005222223</v>
      </c>
      <c r="O14" s="597">
        <v>13.266220606555557</v>
      </c>
      <c r="P14" s="597">
        <v>12.326318268</v>
      </c>
      <c r="Q14" s="597">
        <v>12.173173014555553</v>
      </c>
      <c r="R14" s="1077"/>
      <c r="S14" s="86"/>
    </row>
    <row r="15" spans="1:19" s="397" customFormat="1" ht="10.5" customHeight="1" x14ac:dyDescent="0.2">
      <c r="A15" s="370"/>
      <c r="B15" s="380"/>
      <c r="C15" s="380"/>
      <c r="D15" s="169"/>
      <c r="E15" s="598"/>
      <c r="F15" s="598"/>
      <c r="G15" s="598"/>
      <c r="H15" s="598"/>
      <c r="I15" s="598"/>
      <c r="J15" s="598"/>
      <c r="K15" s="598"/>
      <c r="L15" s="598"/>
      <c r="M15" s="598"/>
      <c r="N15" s="598"/>
      <c r="O15" s="598"/>
      <c r="P15" s="598"/>
      <c r="Q15" s="598"/>
      <c r="R15" s="1077"/>
      <c r="S15" s="86"/>
    </row>
    <row r="16" spans="1:19" s="397" customFormat="1" ht="10.5" customHeight="1" x14ac:dyDescent="0.2">
      <c r="A16" s="370"/>
      <c r="B16" s="380"/>
      <c r="C16" s="380"/>
      <c r="D16" s="169"/>
      <c r="E16" s="598"/>
      <c r="F16" s="598"/>
      <c r="G16" s="598"/>
      <c r="H16" s="598"/>
      <c r="I16" s="598"/>
      <c r="J16" s="598"/>
      <c r="K16" s="598"/>
      <c r="L16" s="598"/>
      <c r="M16" s="598"/>
      <c r="N16" s="598"/>
      <c r="O16" s="598"/>
      <c r="P16" s="598"/>
      <c r="Q16" s="598"/>
      <c r="R16" s="1077"/>
      <c r="S16" s="86"/>
    </row>
    <row r="17" spans="1:19" s="397" customFormat="1" ht="10.5" customHeight="1" x14ac:dyDescent="0.2">
      <c r="A17" s="370"/>
      <c r="B17" s="380"/>
      <c r="C17" s="380"/>
      <c r="D17" s="169"/>
      <c r="E17" s="598"/>
      <c r="F17" s="598"/>
      <c r="G17" s="598"/>
      <c r="H17" s="598"/>
      <c r="I17" s="598"/>
      <c r="J17" s="598"/>
      <c r="K17" s="598"/>
      <c r="L17" s="598"/>
      <c r="M17" s="598"/>
      <c r="N17" s="598"/>
      <c r="O17" s="598"/>
      <c r="P17" s="598"/>
      <c r="Q17" s="598"/>
      <c r="R17" s="1077"/>
      <c r="S17" s="86"/>
    </row>
    <row r="18" spans="1:19" s="397" customFormat="1" ht="10.5" customHeight="1" x14ac:dyDescent="0.2">
      <c r="A18" s="370"/>
      <c r="B18" s="380"/>
      <c r="C18" s="380"/>
      <c r="D18" s="169"/>
      <c r="E18" s="598"/>
      <c r="F18" s="598"/>
      <c r="G18" s="598"/>
      <c r="H18" s="598"/>
      <c r="I18" s="598"/>
      <c r="J18" s="598"/>
      <c r="K18" s="598"/>
      <c r="L18" s="598"/>
      <c r="M18" s="598"/>
      <c r="N18" s="598"/>
      <c r="O18" s="598"/>
      <c r="P18" s="598"/>
      <c r="Q18" s="598"/>
      <c r="R18" s="1077"/>
      <c r="S18" s="86"/>
    </row>
    <row r="19" spans="1:19" s="397" customFormat="1" ht="10.5" customHeight="1" x14ac:dyDescent="0.2">
      <c r="A19" s="370"/>
      <c r="B19" s="380"/>
      <c r="C19" s="380"/>
      <c r="D19" s="169"/>
      <c r="E19" s="598"/>
      <c r="F19" s="598"/>
      <c r="G19" s="598"/>
      <c r="H19" s="598"/>
      <c r="I19" s="598"/>
      <c r="J19" s="598"/>
      <c r="K19" s="598"/>
      <c r="L19" s="598"/>
      <c r="M19" s="598"/>
      <c r="N19" s="598"/>
      <c r="O19" s="598"/>
      <c r="P19" s="598"/>
      <c r="Q19" s="598"/>
      <c r="R19" s="1077"/>
      <c r="S19" s="86"/>
    </row>
    <row r="20" spans="1:19" s="397" customFormat="1" ht="10.5" customHeight="1" x14ac:dyDescent="0.2">
      <c r="A20" s="370"/>
      <c r="B20" s="380"/>
      <c r="C20" s="380"/>
      <c r="D20" s="169"/>
      <c r="E20" s="598"/>
      <c r="F20" s="598"/>
      <c r="G20" s="598"/>
      <c r="H20" s="598"/>
      <c r="I20" s="598"/>
      <c r="J20" s="598"/>
      <c r="K20" s="598"/>
      <c r="L20" s="598"/>
      <c r="M20" s="598"/>
      <c r="N20" s="598"/>
      <c r="O20" s="598"/>
      <c r="P20" s="598"/>
      <c r="Q20" s="598"/>
      <c r="R20" s="1077"/>
      <c r="S20" s="86"/>
    </row>
    <row r="21" spans="1:19" s="397" customFormat="1" ht="10.5" customHeight="1" x14ac:dyDescent="0.2">
      <c r="A21" s="370"/>
      <c r="B21" s="380"/>
      <c r="C21" s="380"/>
      <c r="D21" s="169"/>
      <c r="E21" s="598"/>
      <c r="F21" s="598"/>
      <c r="G21" s="598"/>
      <c r="H21" s="598"/>
      <c r="I21" s="598"/>
      <c r="J21" s="598"/>
      <c r="K21" s="598"/>
      <c r="L21" s="598"/>
      <c r="M21" s="598"/>
      <c r="N21" s="598"/>
      <c r="O21" s="598"/>
      <c r="P21" s="598"/>
      <c r="Q21" s="598"/>
      <c r="R21" s="1077"/>
      <c r="S21" s="86"/>
    </row>
    <row r="22" spans="1:19" s="397" customFormat="1" ht="10.5" customHeight="1" x14ac:dyDescent="0.2">
      <c r="A22" s="370"/>
      <c r="B22" s="380"/>
      <c r="C22" s="380"/>
      <c r="D22" s="169"/>
      <c r="E22" s="598"/>
      <c r="F22" s="598"/>
      <c r="G22" s="598"/>
      <c r="H22" s="598"/>
      <c r="I22" s="598"/>
      <c r="J22" s="598"/>
      <c r="K22" s="598"/>
      <c r="L22" s="598"/>
      <c r="M22" s="598"/>
      <c r="N22" s="598"/>
      <c r="O22" s="598"/>
      <c r="P22" s="598"/>
      <c r="Q22" s="598"/>
      <c r="R22" s="1077"/>
      <c r="S22" s="86"/>
    </row>
    <row r="23" spans="1:19" s="397" customFormat="1" ht="10.5" customHeight="1" x14ac:dyDescent="0.2">
      <c r="A23" s="370"/>
      <c r="B23" s="380"/>
      <c r="C23" s="380"/>
      <c r="D23" s="169"/>
      <c r="E23" s="598"/>
      <c r="F23" s="598"/>
      <c r="G23" s="598"/>
      <c r="H23" s="598"/>
      <c r="I23" s="598"/>
      <c r="J23" s="598"/>
      <c r="K23" s="598"/>
      <c r="L23" s="598"/>
      <c r="M23" s="598"/>
      <c r="N23" s="598"/>
      <c r="O23" s="598"/>
      <c r="P23" s="598"/>
      <c r="Q23" s="598"/>
      <c r="R23" s="1077"/>
      <c r="S23" s="86"/>
    </row>
    <row r="24" spans="1:19" s="397" customFormat="1" ht="10.5" customHeight="1" x14ac:dyDescent="0.2">
      <c r="A24" s="370"/>
      <c r="B24" s="380"/>
      <c r="C24" s="380"/>
      <c r="D24" s="169"/>
      <c r="E24" s="598"/>
      <c r="F24" s="598"/>
      <c r="G24" s="598"/>
      <c r="H24" s="598"/>
      <c r="I24" s="598"/>
      <c r="J24" s="598"/>
      <c r="K24" s="598"/>
      <c r="L24" s="598"/>
      <c r="M24" s="598"/>
      <c r="N24" s="598"/>
      <c r="O24" s="598"/>
      <c r="P24" s="598"/>
      <c r="Q24" s="598"/>
      <c r="R24" s="1077"/>
      <c r="S24" s="86"/>
    </row>
    <row r="25" spans="1:19" s="397" customFormat="1" ht="10.5" customHeight="1" x14ac:dyDescent="0.2">
      <c r="A25" s="370"/>
      <c r="B25" s="380"/>
      <c r="C25" s="380"/>
      <c r="D25" s="169"/>
      <c r="E25" s="598"/>
      <c r="F25" s="598"/>
      <c r="G25" s="598"/>
      <c r="H25" s="598"/>
      <c r="I25" s="598"/>
      <c r="J25" s="598"/>
      <c r="K25" s="598"/>
      <c r="L25" s="598"/>
      <c r="M25" s="598"/>
      <c r="N25" s="598"/>
      <c r="O25" s="598"/>
      <c r="P25" s="598"/>
      <c r="Q25" s="598"/>
      <c r="R25" s="1077"/>
      <c r="S25" s="86"/>
    </row>
    <row r="26" spans="1:19" s="397" customFormat="1" ht="10.5" customHeight="1" x14ac:dyDescent="0.2">
      <c r="A26" s="370"/>
      <c r="B26" s="380"/>
      <c r="C26" s="380"/>
      <c r="D26" s="169"/>
      <c r="E26" s="598"/>
      <c r="F26" s="598"/>
      <c r="G26" s="598"/>
      <c r="H26" s="598"/>
      <c r="I26" s="598"/>
      <c r="J26" s="598"/>
      <c r="K26" s="598"/>
      <c r="L26" s="598"/>
      <c r="M26" s="598"/>
      <c r="N26" s="598"/>
      <c r="O26" s="598"/>
      <c r="P26" s="598"/>
      <c r="Q26" s="598"/>
      <c r="R26" s="1077"/>
      <c r="S26" s="86"/>
    </row>
    <row r="27" spans="1:19" s="397" customFormat="1" ht="10.5" customHeight="1" x14ac:dyDescent="0.2">
      <c r="A27" s="370"/>
      <c r="B27" s="380"/>
      <c r="C27" s="380"/>
      <c r="D27" s="169"/>
      <c r="E27" s="598"/>
      <c r="F27" s="598"/>
      <c r="G27" s="598"/>
      <c r="H27" s="598"/>
      <c r="I27" s="598"/>
      <c r="J27" s="598"/>
      <c r="K27" s="598"/>
      <c r="L27" s="598"/>
      <c r="M27" s="598"/>
      <c r="N27" s="598"/>
      <c r="O27" s="598"/>
      <c r="P27" s="598"/>
      <c r="Q27" s="598"/>
      <c r="R27" s="1077"/>
      <c r="S27" s="86"/>
    </row>
    <row r="28" spans="1:19" s="397" customFormat="1" ht="6" customHeight="1" x14ac:dyDescent="0.2">
      <c r="A28" s="370"/>
      <c r="B28" s="380"/>
      <c r="C28" s="380"/>
      <c r="D28" s="169"/>
      <c r="E28" s="598"/>
      <c r="F28" s="598"/>
      <c r="G28" s="598"/>
      <c r="H28" s="598"/>
      <c r="I28" s="598"/>
      <c r="J28" s="598"/>
      <c r="K28" s="598"/>
      <c r="L28" s="598"/>
      <c r="M28" s="598"/>
      <c r="N28" s="598"/>
      <c r="O28" s="598"/>
      <c r="P28" s="598"/>
      <c r="Q28" s="598"/>
      <c r="R28" s="1077"/>
      <c r="S28" s="86"/>
    </row>
    <row r="29" spans="1:19" s="595" customFormat="1" ht="15.75" customHeight="1" x14ac:dyDescent="0.2">
      <c r="A29" s="594"/>
      <c r="B29" s="1069"/>
      <c r="C29" s="924" t="s">
        <v>300</v>
      </c>
      <c r="D29" s="211"/>
      <c r="E29" s="599"/>
      <c r="F29" s="600"/>
      <c r="G29" s="600"/>
      <c r="H29" s="600"/>
      <c r="I29" s="600"/>
      <c r="J29" s="600"/>
      <c r="K29" s="600"/>
      <c r="L29" s="600"/>
      <c r="M29" s="600"/>
      <c r="N29" s="600"/>
      <c r="O29" s="600"/>
      <c r="P29" s="600"/>
      <c r="Q29" s="600"/>
      <c r="R29" s="1078"/>
      <c r="S29" s="358"/>
    </row>
    <row r="30" spans="1:19" s="397" customFormat="1" ht="11.25" customHeight="1" x14ac:dyDescent="0.2">
      <c r="A30" s="370"/>
      <c r="B30" s="380"/>
      <c r="C30" s="925"/>
      <c r="D30" s="94" t="s">
        <v>149</v>
      </c>
      <c r="E30" s="597">
        <v>5.7840010344000001</v>
      </c>
      <c r="F30" s="597">
        <v>4.6939847424333339</v>
      </c>
      <c r="G30" s="597">
        <v>5.5246163627000007</v>
      </c>
      <c r="H30" s="597">
        <v>6.3685752772666673</v>
      </c>
      <c r="I30" s="597">
        <v>6.7142409289333331</v>
      </c>
      <c r="J30" s="597">
        <v>6.4388352141</v>
      </c>
      <c r="K30" s="597">
        <v>5.7170574219666657</v>
      </c>
      <c r="L30" s="597">
        <v>5.1708296675000005</v>
      </c>
      <c r="M30" s="597">
        <v>4.6502287609333335</v>
      </c>
      <c r="N30" s="597">
        <v>4.2296542193999995</v>
      </c>
      <c r="O30" s="597">
        <v>3.4934488080000001</v>
      </c>
      <c r="P30" s="597">
        <v>3.1857293468000001</v>
      </c>
      <c r="Q30" s="597">
        <v>3.035754617366667</v>
      </c>
      <c r="R30" s="1079"/>
      <c r="S30" s="86"/>
    </row>
    <row r="31" spans="1:19" s="397" customFormat="1" ht="12.75" customHeight="1" x14ac:dyDescent="0.2">
      <c r="A31" s="370"/>
      <c r="B31" s="380"/>
      <c r="C31" s="925"/>
      <c r="D31" s="94" t="s">
        <v>452</v>
      </c>
      <c r="E31" s="597">
        <v>-9.2562206712333328</v>
      </c>
      <c r="F31" s="597">
        <v>-7.488547431533334</v>
      </c>
      <c r="G31" s="597">
        <v>-5.2706375591333332</v>
      </c>
      <c r="H31" s="597">
        <v>-2.152471478966667</v>
      </c>
      <c r="I31" s="597">
        <v>4.5591675600000027E-2</v>
      </c>
      <c r="J31" s="597">
        <v>1.7132092698000001</v>
      </c>
      <c r="K31" s="597">
        <v>2.7429017478333333</v>
      </c>
      <c r="L31" s="597">
        <v>3.1983606617666669</v>
      </c>
      <c r="M31" s="597">
        <v>2.3129784818333334</v>
      </c>
      <c r="N31" s="597">
        <v>0.39458762353333326</v>
      </c>
      <c r="O31" s="597">
        <v>0.77500190880000008</v>
      </c>
      <c r="P31" s="597">
        <v>1.8686742407333334</v>
      </c>
      <c r="Q31" s="597">
        <v>3.1141121283666671</v>
      </c>
      <c r="R31" s="1079"/>
      <c r="S31" s="86"/>
    </row>
    <row r="32" spans="1:19" s="397" customFormat="1" ht="11.25" customHeight="1" x14ac:dyDescent="0.2">
      <c r="A32" s="370"/>
      <c r="B32" s="380"/>
      <c r="C32" s="925"/>
      <c r="D32" s="94" t="s">
        <v>147</v>
      </c>
      <c r="E32" s="597">
        <v>1.6979758217000003</v>
      </c>
      <c r="F32" s="597">
        <v>1.6066378488666668</v>
      </c>
      <c r="G32" s="597">
        <v>1.2552176095333334</v>
      </c>
      <c r="H32" s="597">
        <v>2.7282735769333333</v>
      </c>
      <c r="I32" s="597">
        <v>3.3395435791333337</v>
      </c>
      <c r="J32" s="597">
        <v>4.8259655788000009</v>
      </c>
      <c r="K32" s="597">
        <v>5.1540935423666667</v>
      </c>
      <c r="L32" s="597">
        <v>5.519120806500001</v>
      </c>
      <c r="M32" s="597">
        <v>4.0947422393999995</v>
      </c>
      <c r="N32" s="597">
        <v>2.2761620914999998</v>
      </c>
      <c r="O32" s="597">
        <v>0.91991462373333333</v>
      </c>
      <c r="P32" s="597">
        <v>1.5776886251666664</v>
      </c>
      <c r="Q32" s="597">
        <v>1.9903984486666666</v>
      </c>
      <c r="R32" s="1079"/>
      <c r="S32" s="86"/>
    </row>
    <row r="33" spans="1:19" s="397" customFormat="1" ht="12" customHeight="1" x14ac:dyDescent="0.2">
      <c r="A33" s="370"/>
      <c r="B33" s="380"/>
      <c r="C33" s="925"/>
      <c r="D33" s="94" t="s">
        <v>150</v>
      </c>
      <c r="E33" s="597">
        <v>10.948906569666667</v>
      </c>
      <c r="F33" s="597">
        <v>10.201699007666667</v>
      </c>
      <c r="G33" s="597">
        <v>9.8635158596666681</v>
      </c>
      <c r="H33" s="597">
        <v>8.8016884099999988</v>
      </c>
      <c r="I33" s="597">
        <v>9.0284721910000005</v>
      </c>
      <c r="J33" s="597">
        <v>8.8840132113333325</v>
      </c>
      <c r="K33" s="597">
        <v>10.063786714333332</v>
      </c>
      <c r="L33" s="597">
        <v>10.725575229666667</v>
      </c>
      <c r="M33" s="597">
        <v>9.9471295479999995</v>
      </c>
      <c r="N33" s="597">
        <v>10.027548287</v>
      </c>
      <c r="O33" s="597">
        <v>9.8231221229999992</v>
      </c>
      <c r="P33" s="597">
        <v>11.270579738333334</v>
      </c>
      <c r="Q33" s="597">
        <v>11.488138301666666</v>
      </c>
      <c r="R33" s="1079"/>
      <c r="S33" s="86"/>
    </row>
    <row r="34" spans="1:19" s="595" customFormat="1" ht="21" customHeight="1" x14ac:dyDescent="0.2">
      <c r="A34" s="594"/>
      <c r="B34" s="1069"/>
      <c r="C34" s="1597" t="s">
        <v>299</v>
      </c>
      <c r="D34" s="1597"/>
      <c r="E34" s="601">
        <v>-13.276923198037137</v>
      </c>
      <c r="F34" s="601">
        <v>-12.799010947487282</v>
      </c>
      <c r="G34" s="601">
        <v>-11.84558956957469</v>
      </c>
      <c r="H34" s="601">
        <v>-12.829827850036374</v>
      </c>
      <c r="I34" s="601">
        <v>-14.689178465919097</v>
      </c>
      <c r="J34" s="601">
        <v>-17.797292426236545</v>
      </c>
      <c r="K34" s="601">
        <v>-18.050163700188264</v>
      </c>
      <c r="L34" s="601">
        <v>-15.250605734952591</v>
      </c>
      <c r="M34" s="601">
        <v>-11.252989858617957</v>
      </c>
      <c r="N34" s="601">
        <v>-7.5166676970001305</v>
      </c>
      <c r="O34" s="601">
        <v>-6.0964260283584695</v>
      </c>
      <c r="P34" s="601">
        <v>-5.3202357218265801</v>
      </c>
      <c r="Q34" s="601">
        <v>-5.3625700760102637</v>
      </c>
      <c r="R34" s="1078"/>
      <c r="S34" s="358"/>
    </row>
    <row r="35" spans="1:19" s="605" customFormat="1" ht="16.5" customHeight="1" x14ac:dyDescent="0.2">
      <c r="A35" s="602"/>
      <c r="B35" s="1070"/>
      <c r="C35" s="324" t="s">
        <v>329</v>
      </c>
      <c r="D35" s="603"/>
      <c r="E35" s="604">
        <v>-3.714654624927539</v>
      </c>
      <c r="F35" s="604">
        <v>-4.3043703269488311</v>
      </c>
      <c r="G35" s="604">
        <v>-4.1900458699759824</v>
      </c>
      <c r="H35" s="604">
        <v>-3.8969147474702877</v>
      </c>
      <c r="I35" s="604">
        <v>-3.6455281694922914</v>
      </c>
      <c r="J35" s="604">
        <v>-3.4723407938413646</v>
      </c>
      <c r="K35" s="604">
        <v>-3.9991011679218755</v>
      </c>
      <c r="L35" s="604">
        <v>-4.6204895083087072</v>
      </c>
      <c r="M35" s="604">
        <v>-5.4045226596674647</v>
      </c>
      <c r="N35" s="604">
        <v>-5.0318906790914042</v>
      </c>
      <c r="O35" s="604">
        <v>-4.7530910696510515</v>
      </c>
      <c r="P35" s="604">
        <v>-5.1120584952140904</v>
      </c>
      <c r="Q35" s="604">
        <v>-6.2070174460580665</v>
      </c>
      <c r="R35" s="1080"/>
      <c r="S35" s="359"/>
    </row>
    <row r="36" spans="1:19" s="397" customFormat="1" ht="10.5" customHeight="1" x14ac:dyDescent="0.2">
      <c r="A36" s="370"/>
      <c r="B36" s="380"/>
      <c r="C36" s="606"/>
      <c r="D36" s="169"/>
      <c r="E36" s="607"/>
      <c r="F36" s="607"/>
      <c r="G36" s="607"/>
      <c r="H36" s="607"/>
      <c r="I36" s="607"/>
      <c r="J36" s="607"/>
      <c r="K36" s="607"/>
      <c r="L36" s="607"/>
      <c r="M36" s="607"/>
      <c r="N36" s="607"/>
      <c r="O36" s="607"/>
      <c r="P36" s="607"/>
      <c r="Q36" s="607"/>
      <c r="R36" s="1079"/>
      <c r="S36" s="86"/>
    </row>
    <row r="37" spans="1:19" s="397" customFormat="1" ht="10.5" customHeight="1" x14ac:dyDescent="0.2">
      <c r="A37" s="370"/>
      <c r="B37" s="380"/>
      <c r="C37" s="606"/>
      <c r="D37" s="169"/>
      <c r="E37" s="607"/>
      <c r="F37" s="607"/>
      <c r="G37" s="607"/>
      <c r="H37" s="607"/>
      <c r="I37" s="607"/>
      <c r="J37" s="607"/>
      <c r="K37" s="607"/>
      <c r="L37" s="607"/>
      <c r="M37" s="607"/>
      <c r="N37" s="607"/>
      <c r="O37" s="607"/>
      <c r="P37" s="607"/>
      <c r="Q37" s="607"/>
      <c r="R37" s="1079"/>
      <c r="S37" s="86"/>
    </row>
    <row r="38" spans="1:19" s="397" customFormat="1" ht="10.5" customHeight="1" x14ac:dyDescent="0.2">
      <c r="A38" s="370"/>
      <c r="B38" s="380"/>
      <c r="C38" s="606"/>
      <c r="D38" s="169"/>
      <c r="E38" s="607"/>
      <c r="F38" s="607"/>
      <c r="G38" s="607"/>
      <c r="H38" s="607"/>
      <c r="I38" s="607"/>
      <c r="J38" s="607"/>
      <c r="K38" s="607"/>
      <c r="L38" s="607"/>
      <c r="M38" s="607"/>
      <c r="N38" s="607"/>
      <c r="O38" s="607"/>
      <c r="P38" s="607"/>
      <c r="Q38" s="607"/>
      <c r="R38" s="1079"/>
      <c r="S38" s="86"/>
    </row>
    <row r="39" spans="1:19" s="397" customFormat="1" ht="10.5" customHeight="1" x14ac:dyDescent="0.2">
      <c r="A39" s="370"/>
      <c r="B39" s="380"/>
      <c r="C39" s="606"/>
      <c r="D39" s="169"/>
      <c r="E39" s="607"/>
      <c r="F39" s="607"/>
      <c r="G39" s="607"/>
      <c r="H39" s="607"/>
      <c r="I39" s="607"/>
      <c r="J39" s="607"/>
      <c r="K39" s="607"/>
      <c r="L39" s="607"/>
      <c r="M39" s="607"/>
      <c r="N39" s="607"/>
      <c r="O39" s="607"/>
      <c r="P39" s="607"/>
      <c r="Q39" s="607"/>
      <c r="R39" s="1079"/>
      <c r="S39" s="86"/>
    </row>
    <row r="40" spans="1:19" s="397" customFormat="1" ht="10.5" customHeight="1" x14ac:dyDescent="0.2">
      <c r="A40" s="370"/>
      <c r="B40" s="380"/>
      <c r="C40" s="606"/>
      <c r="D40" s="169"/>
      <c r="E40" s="607"/>
      <c r="F40" s="607"/>
      <c r="G40" s="607"/>
      <c r="H40" s="607"/>
      <c r="I40" s="607"/>
      <c r="J40" s="607"/>
      <c r="K40" s="607"/>
      <c r="L40" s="607"/>
      <c r="M40" s="607"/>
      <c r="N40" s="607"/>
      <c r="O40" s="607"/>
      <c r="P40" s="607"/>
      <c r="Q40" s="607"/>
      <c r="R40" s="1079"/>
      <c r="S40" s="86"/>
    </row>
    <row r="41" spans="1:19" s="397" customFormat="1" ht="10.5" customHeight="1" x14ac:dyDescent="0.2">
      <c r="A41" s="370"/>
      <c r="B41" s="380"/>
      <c r="C41" s="606"/>
      <c r="D41" s="169"/>
      <c r="E41" s="607"/>
      <c r="F41" s="607"/>
      <c r="G41" s="607"/>
      <c r="H41" s="607"/>
      <c r="I41" s="607"/>
      <c r="J41" s="607"/>
      <c r="K41" s="607"/>
      <c r="L41" s="607"/>
      <c r="M41" s="607"/>
      <c r="N41" s="607"/>
      <c r="O41" s="607"/>
      <c r="P41" s="607"/>
      <c r="Q41" s="607"/>
      <c r="R41" s="1079"/>
      <c r="S41" s="86"/>
    </row>
    <row r="42" spans="1:19" s="397" customFormat="1" ht="10.5" customHeight="1" x14ac:dyDescent="0.2">
      <c r="A42" s="370"/>
      <c r="B42" s="380"/>
      <c r="C42" s="606"/>
      <c r="D42" s="169"/>
      <c r="E42" s="607"/>
      <c r="F42" s="607"/>
      <c r="G42" s="607"/>
      <c r="H42" s="607"/>
      <c r="I42" s="607"/>
      <c r="J42" s="607"/>
      <c r="K42" s="607"/>
      <c r="L42" s="607"/>
      <c r="M42" s="607"/>
      <c r="N42" s="607"/>
      <c r="O42" s="607"/>
      <c r="P42" s="607"/>
      <c r="Q42" s="607"/>
      <c r="R42" s="1079"/>
      <c r="S42" s="86"/>
    </row>
    <row r="43" spans="1:19" s="397" customFormat="1" ht="10.5" customHeight="1" x14ac:dyDescent="0.2">
      <c r="A43" s="370"/>
      <c r="B43" s="380"/>
      <c r="C43" s="606"/>
      <c r="D43" s="169"/>
      <c r="E43" s="607"/>
      <c r="F43" s="607"/>
      <c r="G43" s="607"/>
      <c r="H43" s="607"/>
      <c r="I43" s="607"/>
      <c r="J43" s="607"/>
      <c r="K43" s="607"/>
      <c r="L43" s="607"/>
      <c r="M43" s="607"/>
      <c r="N43" s="607"/>
      <c r="O43" s="607"/>
      <c r="P43" s="607"/>
      <c r="Q43" s="607"/>
      <c r="R43" s="1079"/>
      <c r="S43" s="86"/>
    </row>
    <row r="44" spans="1:19" s="397" customFormat="1" ht="10.5" customHeight="1" x14ac:dyDescent="0.2">
      <c r="A44" s="370"/>
      <c r="B44" s="380"/>
      <c r="C44" s="606"/>
      <c r="D44" s="169"/>
      <c r="E44" s="607"/>
      <c r="F44" s="607"/>
      <c r="G44" s="607"/>
      <c r="H44" s="607"/>
      <c r="I44" s="607"/>
      <c r="J44" s="607"/>
      <c r="K44" s="607"/>
      <c r="L44" s="607"/>
      <c r="M44" s="607"/>
      <c r="N44" s="607"/>
      <c r="O44" s="607"/>
      <c r="P44" s="607"/>
      <c r="Q44" s="607"/>
      <c r="R44" s="1079"/>
      <c r="S44" s="86"/>
    </row>
    <row r="45" spans="1:19" s="397" customFormat="1" ht="10.5" customHeight="1" x14ac:dyDescent="0.2">
      <c r="A45" s="370"/>
      <c r="B45" s="380"/>
      <c r="C45" s="606"/>
      <c r="D45" s="169"/>
      <c r="E45" s="607"/>
      <c r="F45" s="607"/>
      <c r="G45" s="607"/>
      <c r="H45" s="607"/>
      <c r="I45" s="607"/>
      <c r="J45" s="607"/>
      <c r="K45" s="607"/>
      <c r="L45" s="607"/>
      <c r="M45" s="607"/>
      <c r="N45" s="607"/>
      <c r="O45" s="607"/>
      <c r="P45" s="607"/>
      <c r="Q45" s="607"/>
      <c r="R45" s="1079"/>
      <c r="S45" s="86"/>
    </row>
    <row r="46" spans="1:19" s="397" customFormat="1" ht="10.5" customHeight="1" x14ac:dyDescent="0.2">
      <c r="A46" s="370"/>
      <c r="B46" s="380"/>
      <c r="C46" s="606"/>
      <c r="D46" s="169"/>
      <c r="E46" s="607"/>
      <c r="F46" s="607"/>
      <c r="G46" s="607"/>
      <c r="H46" s="607"/>
      <c r="I46" s="607"/>
      <c r="J46" s="607"/>
      <c r="K46" s="607"/>
      <c r="L46" s="607"/>
      <c r="M46" s="607"/>
      <c r="N46" s="607"/>
      <c r="O46" s="607"/>
      <c r="P46" s="607"/>
      <c r="Q46" s="607"/>
      <c r="R46" s="1079"/>
      <c r="S46" s="86"/>
    </row>
    <row r="47" spans="1:19" s="397" customFormat="1" ht="10.5" customHeight="1" x14ac:dyDescent="0.2">
      <c r="A47" s="370"/>
      <c r="B47" s="380"/>
      <c r="C47" s="606"/>
      <c r="D47" s="169"/>
      <c r="E47" s="607"/>
      <c r="F47" s="607"/>
      <c r="G47" s="607"/>
      <c r="H47" s="607"/>
      <c r="I47" s="607"/>
      <c r="J47" s="607"/>
      <c r="K47" s="607"/>
      <c r="L47" s="607"/>
      <c r="M47" s="607"/>
      <c r="N47" s="607"/>
      <c r="O47" s="607"/>
      <c r="P47" s="607"/>
      <c r="Q47" s="607"/>
      <c r="R47" s="1079"/>
      <c r="S47" s="86"/>
    </row>
    <row r="48" spans="1:19" s="397" customFormat="1" ht="10.5" customHeight="1" x14ac:dyDescent="0.2">
      <c r="A48" s="370"/>
      <c r="B48" s="380"/>
      <c r="C48" s="606"/>
      <c r="D48" s="169"/>
      <c r="E48" s="607"/>
      <c r="F48" s="607"/>
      <c r="G48" s="607"/>
      <c r="H48" s="607"/>
      <c r="I48" s="607"/>
      <c r="J48" s="607"/>
      <c r="K48" s="607"/>
      <c r="L48" s="607"/>
      <c r="M48" s="607"/>
      <c r="N48" s="607"/>
      <c r="O48" s="607"/>
      <c r="P48" s="607"/>
      <c r="Q48" s="607"/>
      <c r="R48" s="1079"/>
      <c r="S48" s="86"/>
    </row>
    <row r="49" spans="1:19" s="595" customFormat="1" ht="15.75" customHeight="1" x14ac:dyDescent="0.2">
      <c r="A49" s="594"/>
      <c r="B49" s="1069"/>
      <c r="C49" s="924" t="s">
        <v>151</v>
      </c>
      <c r="D49" s="211"/>
      <c r="E49" s="599"/>
      <c r="F49" s="600"/>
      <c r="G49" s="600"/>
      <c r="H49" s="600"/>
      <c r="I49" s="600"/>
      <c r="J49" s="600"/>
      <c r="K49" s="600"/>
      <c r="L49" s="600"/>
      <c r="M49" s="600"/>
      <c r="N49" s="600"/>
      <c r="O49" s="600"/>
      <c r="P49" s="600"/>
      <c r="Q49" s="600"/>
      <c r="R49" s="1078"/>
      <c r="S49" s="358"/>
    </row>
    <row r="50" spans="1:19" s="595" customFormat="1" ht="15.75" customHeight="1" x14ac:dyDescent="0.2">
      <c r="A50" s="594"/>
      <c r="B50" s="1069"/>
      <c r="C50" s="608"/>
      <c r="D50" s="236" t="s">
        <v>298</v>
      </c>
      <c r="E50" s="604">
        <v>403.77100000000002</v>
      </c>
      <c r="F50" s="604">
        <v>415.53899999999999</v>
      </c>
      <c r="G50" s="604">
        <v>404.60399999999998</v>
      </c>
      <c r="H50" s="604">
        <v>393.33499999999998</v>
      </c>
      <c r="I50" s="604">
        <v>376.01400000000001</v>
      </c>
      <c r="J50" s="604">
        <v>350.17399999999998</v>
      </c>
      <c r="K50" s="604">
        <v>332.39499999999998</v>
      </c>
      <c r="L50" s="604">
        <v>330.58699999999999</v>
      </c>
      <c r="M50" s="604">
        <v>338.14699999999999</v>
      </c>
      <c r="N50" s="604">
        <v>338.935</v>
      </c>
      <c r="O50" s="604">
        <v>334.24099999999999</v>
      </c>
      <c r="P50" s="604">
        <v>334.89699999999999</v>
      </c>
      <c r="Q50" s="604">
        <v>339.03500000000003</v>
      </c>
      <c r="R50" s="1078"/>
      <c r="S50" s="358"/>
    </row>
    <row r="51" spans="1:19" s="611" customFormat="1" ht="12" customHeight="1" x14ac:dyDescent="0.2">
      <c r="A51" s="609"/>
      <c r="B51" s="1071"/>
      <c r="C51" s="610"/>
      <c r="D51" s="645" t="s">
        <v>235</v>
      </c>
      <c r="E51" s="597">
        <v>18.248000000000001</v>
      </c>
      <c r="F51" s="597">
        <v>19.309000000000001</v>
      </c>
      <c r="G51" s="597">
        <v>18.827000000000002</v>
      </c>
      <c r="H51" s="597">
        <v>16.629000000000001</v>
      </c>
      <c r="I51" s="597">
        <v>16.103999999999999</v>
      </c>
      <c r="J51" s="597">
        <v>14.664999999999999</v>
      </c>
      <c r="K51" s="597">
        <v>14.048</v>
      </c>
      <c r="L51" s="597">
        <v>13.597</v>
      </c>
      <c r="M51" s="597">
        <v>13.673999999999999</v>
      </c>
      <c r="N51" s="597">
        <v>13.842000000000001</v>
      </c>
      <c r="O51" s="597">
        <v>14.349</v>
      </c>
      <c r="P51" s="597">
        <v>16.7</v>
      </c>
      <c r="Q51" s="597" t="s">
        <v>382</v>
      </c>
      <c r="R51" s="1081"/>
      <c r="S51" s="86"/>
    </row>
    <row r="52" spans="1:19" s="614" customFormat="1" ht="15" customHeight="1" x14ac:dyDescent="0.2">
      <c r="A52" s="612"/>
      <c r="B52" s="1072"/>
      <c r="C52" s="613"/>
      <c r="D52" s="236" t="s">
        <v>296</v>
      </c>
      <c r="E52" s="604">
        <v>40.939</v>
      </c>
      <c r="F52" s="604">
        <v>55.454999999999998</v>
      </c>
      <c r="G52" s="604">
        <v>41.216000000000001</v>
      </c>
      <c r="H52" s="604">
        <v>42.65</v>
      </c>
      <c r="I52" s="604">
        <v>39.933</v>
      </c>
      <c r="J52" s="604">
        <v>38.521000000000001</v>
      </c>
      <c r="K52" s="604">
        <v>38.661999999999999</v>
      </c>
      <c r="L52" s="604">
        <v>39.896000000000001</v>
      </c>
      <c r="M52" s="604">
        <v>40.869</v>
      </c>
      <c r="N52" s="604">
        <v>53.881</v>
      </c>
      <c r="O52" s="604">
        <v>52.692999999999998</v>
      </c>
      <c r="P52" s="604">
        <v>53.805999999999997</v>
      </c>
      <c r="Q52" s="604">
        <v>40.790999999999997</v>
      </c>
      <c r="R52" s="1082"/>
      <c r="S52" s="358"/>
    </row>
    <row r="53" spans="1:19" s="397" customFormat="1" ht="11.25" customHeight="1" x14ac:dyDescent="0.2">
      <c r="A53" s="370"/>
      <c r="B53" s="380"/>
      <c r="C53" s="606"/>
      <c r="D53" s="645" t="s">
        <v>236</v>
      </c>
      <c r="E53" s="597">
        <v>-11.064042405283271</v>
      </c>
      <c r="F53" s="597">
        <v>-6.8077168688871703</v>
      </c>
      <c r="G53" s="597">
        <v>-6.2292396596441701</v>
      </c>
      <c r="H53" s="597">
        <v>-16.1225613593455</v>
      </c>
      <c r="I53" s="597">
        <v>5.9062218214607665</v>
      </c>
      <c r="J53" s="597">
        <v>-11.594335941982415</v>
      </c>
      <c r="K53" s="597">
        <v>-6.1738581759937965</v>
      </c>
      <c r="L53" s="597">
        <v>-7.9783185330411621</v>
      </c>
      <c r="M53" s="597">
        <v>-4.0543713024697059</v>
      </c>
      <c r="N53" s="597">
        <v>-8.5010273914446266</v>
      </c>
      <c r="O53" s="597">
        <v>-1.9026342734804191</v>
      </c>
      <c r="P53" s="597">
        <v>-5.4110118838337717</v>
      </c>
      <c r="Q53" s="597">
        <v>-0.4</v>
      </c>
      <c r="R53" s="1079"/>
      <c r="S53" s="86"/>
    </row>
    <row r="54" spans="1:19" s="595" customFormat="1" ht="15.75" customHeight="1" x14ac:dyDescent="0.2">
      <c r="A54" s="594"/>
      <c r="B54" s="1069"/>
      <c r="C54" s="924" t="s">
        <v>297</v>
      </c>
      <c r="D54" s="211"/>
      <c r="E54" s="604">
        <v>6.984</v>
      </c>
      <c r="F54" s="604">
        <v>13.298</v>
      </c>
      <c r="G54" s="604">
        <v>10.877000000000001</v>
      </c>
      <c r="H54" s="604">
        <v>15.03</v>
      </c>
      <c r="I54" s="604">
        <v>10.983000000000001</v>
      </c>
      <c r="J54" s="604">
        <v>12.856999999999999</v>
      </c>
      <c r="K54" s="604">
        <v>12.393000000000001</v>
      </c>
      <c r="L54" s="604">
        <v>9.8800000000000008</v>
      </c>
      <c r="M54" s="604">
        <v>10.411</v>
      </c>
      <c r="N54" s="604">
        <v>12.064</v>
      </c>
      <c r="O54" s="604">
        <v>12.833</v>
      </c>
      <c r="P54" s="604">
        <v>9.4090000000000007</v>
      </c>
      <c r="Q54" s="604">
        <v>6.1710000000000003</v>
      </c>
      <c r="R54" s="1078"/>
      <c r="S54" s="358"/>
    </row>
    <row r="55" spans="1:19" s="397" customFormat="1" ht="9.75" customHeight="1" x14ac:dyDescent="0.2">
      <c r="A55" s="574"/>
      <c r="B55" s="575"/>
      <c r="C55" s="615"/>
      <c r="D55" s="645" t="s">
        <v>152</v>
      </c>
      <c r="E55" s="597">
        <v>17.063359034529</v>
      </c>
      <c r="F55" s="597">
        <v>18.457153037591301</v>
      </c>
      <c r="G55" s="597">
        <v>-22.66069397042093</v>
      </c>
      <c r="H55" s="597">
        <v>-5.4241127611376783</v>
      </c>
      <c r="I55" s="597">
        <v>5.465974309921684E-2</v>
      </c>
      <c r="J55" s="597">
        <v>-24.698371793370043</v>
      </c>
      <c r="K55" s="597">
        <v>-9.407894736842092</v>
      </c>
      <c r="L55" s="597">
        <v>-13.952273123149261</v>
      </c>
      <c r="M55" s="597">
        <v>-0.31597089237841436</v>
      </c>
      <c r="N55" s="597">
        <v>0.64236255943939113</v>
      </c>
      <c r="O55" s="597">
        <v>-14.83275816299442</v>
      </c>
      <c r="P55" s="597">
        <v>-8.0523795563373408</v>
      </c>
      <c r="Q55" s="597">
        <v>-11.6</v>
      </c>
      <c r="R55" s="1079"/>
      <c r="S55" s="86"/>
    </row>
    <row r="56" spans="1:19" s="595" customFormat="1" ht="15.75" customHeight="1" x14ac:dyDescent="0.2">
      <c r="A56" s="594"/>
      <c r="B56" s="1069"/>
      <c r="C56" s="1597" t="s">
        <v>328</v>
      </c>
      <c r="D56" s="1597"/>
      <c r="E56" s="604">
        <v>185.28399999999999</v>
      </c>
      <c r="F56" s="604">
        <v>192.33</v>
      </c>
      <c r="G56" s="604">
        <v>190.625</v>
      </c>
      <c r="H56" s="604">
        <v>188.21</v>
      </c>
      <c r="I56" s="604">
        <v>183.733</v>
      </c>
      <c r="J56" s="604">
        <v>177.56800000000001</v>
      </c>
      <c r="K56" s="604">
        <v>167.65</v>
      </c>
      <c r="L56" s="604">
        <v>168.29</v>
      </c>
      <c r="M56" s="604">
        <v>169.04300000000001</v>
      </c>
      <c r="N56" s="604">
        <v>174.50200000000001</v>
      </c>
      <c r="O56" s="604">
        <v>165.827</v>
      </c>
      <c r="P56" s="604">
        <v>168.18199999999999</v>
      </c>
      <c r="Q56" s="604">
        <v>173.755</v>
      </c>
      <c r="R56" s="1079"/>
      <c r="S56" s="358"/>
    </row>
    <row r="57" spans="1:19" s="397" customFormat="1" ht="10.5" customHeight="1" x14ac:dyDescent="0.2">
      <c r="A57" s="370"/>
      <c r="B57" s="380"/>
      <c r="C57" s="616"/>
      <c r="D57" s="616"/>
      <c r="E57" s="617"/>
      <c r="F57" s="618"/>
      <c r="G57" s="618"/>
      <c r="H57" s="618"/>
      <c r="I57" s="618"/>
      <c r="J57" s="618"/>
      <c r="K57" s="618"/>
      <c r="L57" s="618"/>
      <c r="M57" s="618"/>
      <c r="N57" s="618"/>
      <c r="O57" s="618"/>
      <c r="P57" s="618"/>
      <c r="Q57" s="618"/>
      <c r="R57" s="1079"/>
      <c r="S57" s="86"/>
    </row>
    <row r="58" spans="1:19" s="397" customFormat="1" ht="10.5" customHeight="1" x14ac:dyDescent="0.2">
      <c r="A58" s="370"/>
      <c r="B58" s="380"/>
      <c r="C58" s="606"/>
      <c r="D58" s="169"/>
      <c r="E58" s="598"/>
      <c r="F58" s="598"/>
      <c r="G58" s="598"/>
      <c r="H58" s="598"/>
      <c r="I58" s="598"/>
      <c r="J58" s="598"/>
      <c r="K58" s="598"/>
      <c r="L58" s="598"/>
      <c r="M58" s="598"/>
      <c r="N58" s="598"/>
      <c r="O58" s="598"/>
      <c r="P58" s="598"/>
      <c r="Q58" s="598"/>
      <c r="R58" s="1079"/>
      <c r="S58" s="86"/>
    </row>
    <row r="59" spans="1:19" s="397" customFormat="1" ht="10.5" customHeight="1" x14ac:dyDescent="0.2">
      <c r="A59" s="370"/>
      <c r="B59" s="380"/>
      <c r="C59" s="606"/>
      <c r="D59" s="169"/>
      <c r="E59" s="607"/>
      <c r="F59" s="607"/>
      <c r="G59" s="607"/>
      <c r="H59" s="607"/>
      <c r="I59" s="607"/>
      <c r="J59" s="607"/>
      <c r="K59" s="607"/>
      <c r="L59" s="607"/>
      <c r="M59" s="607"/>
      <c r="N59" s="607"/>
      <c r="O59" s="607"/>
      <c r="P59" s="607"/>
      <c r="Q59" s="607"/>
      <c r="R59" s="1079"/>
      <c r="S59" s="86"/>
    </row>
    <row r="60" spans="1:19" s="397" customFormat="1" ht="10.5" customHeight="1" x14ac:dyDescent="0.2">
      <c r="A60" s="370"/>
      <c r="B60" s="380"/>
      <c r="C60" s="606"/>
      <c r="D60" s="169"/>
      <c r="E60" s="607"/>
      <c r="F60" s="607"/>
      <c r="G60" s="607"/>
      <c r="H60" s="607"/>
      <c r="I60" s="607"/>
      <c r="J60" s="607"/>
      <c r="K60" s="607"/>
      <c r="L60" s="607"/>
      <c r="M60" s="607"/>
      <c r="N60" s="607"/>
      <c r="O60" s="607"/>
      <c r="P60" s="607"/>
      <c r="Q60" s="607"/>
      <c r="R60" s="1079"/>
      <c r="S60" s="86"/>
    </row>
    <row r="61" spans="1:19" s="397" customFormat="1" ht="10.5" customHeight="1" x14ac:dyDescent="0.2">
      <c r="A61" s="370"/>
      <c r="B61" s="380"/>
      <c r="C61" s="606"/>
      <c r="D61" s="169"/>
      <c r="E61" s="607"/>
      <c r="F61" s="607"/>
      <c r="G61" s="607"/>
      <c r="H61" s="607"/>
      <c r="I61" s="607"/>
      <c r="J61" s="607"/>
      <c r="K61" s="607"/>
      <c r="L61" s="607"/>
      <c r="M61" s="607"/>
      <c r="N61" s="607"/>
      <c r="O61" s="607"/>
      <c r="P61" s="607"/>
      <c r="Q61" s="607"/>
      <c r="R61" s="1079"/>
      <c r="S61" s="86"/>
    </row>
    <row r="62" spans="1:19" s="397" customFormat="1" ht="10.5" customHeight="1" x14ac:dyDescent="0.2">
      <c r="A62" s="370"/>
      <c r="B62" s="380"/>
      <c r="C62" s="606"/>
      <c r="D62" s="169"/>
      <c r="E62" s="607"/>
      <c r="F62" s="607"/>
      <c r="G62" s="607"/>
      <c r="H62" s="607"/>
      <c r="I62" s="607"/>
      <c r="J62" s="607"/>
      <c r="K62" s="607"/>
      <c r="L62" s="607"/>
      <c r="M62" s="607"/>
      <c r="N62" s="607"/>
      <c r="O62" s="607"/>
      <c r="P62" s="607"/>
      <c r="Q62" s="607"/>
      <c r="R62" s="1079"/>
      <c r="S62" s="86"/>
    </row>
    <row r="63" spans="1:19" s="397" customFormat="1" ht="10.5" customHeight="1" x14ac:dyDescent="0.2">
      <c r="A63" s="370"/>
      <c r="B63" s="380"/>
      <c r="C63" s="606"/>
      <c r="D63" s="169"/>
      <c r="E63" s="607"/>
      <c r="F63" s="607"/>
      <c r="G63" s="607"/>
      <c r="H63" s="607"/>
      <c r="I63" s="607"/>
      <c r="J63" s="607"/>
      <c r="K63" s="607"/>
      <c r="L63" s="607"/>
      <c r="M63" s="607"/>
      <c r="N63" s="607"/>
      <c r="O63" s="607"/>
      <c r="P63" s="607"/>
      <c r="Q63" s="607"/>
      <c r="R63" s="1079"/>
      <c r="S63" s="86"/>
    </row>
    <row r="64" spans="1:19" s="397" customFormat="1" ht="10.5" customHeight="1" x14ac:dyDescent="0.2">
      <c r="A64" s="370"/>
      <c r="B64" s="380"/>
      <c r="C64" s="606"/>
      <c r="D64" s="169"/>
      <c r="E64" s="607"/>
      <c r="F64" s="607"/>
      <c r="G64" s="607"/>
      <c r="H64" s="607"/>
      <c r="I64" s="607"/>
      <c r="J64" s="607"/>
      <c r="K64" s="607"/>
      <c r="L64" s="607"/>
      <c r="M64" s="607"/>
      <c r="N64" s="607"/>
      <c r="O64" s="607"/>
      <c r="P64" s="607"/>
      <c r="Q64" s="607"/>
      <c r="R64" s="1079"/>
      <c r="S64" s="86"/>
    </row>
    <row r="65" spans="1:19" s="397" customFormat="1" ht="10.5" customHeight="1" x14ac:dyDescent="0.2">
      <c r="A65" s="370"/>
      <c r="B65" s="380"/>
      <c r="C65" s="606"/>
      <c r="D65" s="169"/>
      <c r="E65" s="607"/>
      <c r="F65" s="607"/>
      <c r="G65" s="607"/>
      <c r="H65" s="607"/>
      <c r="I65" s="607"/>
      <c r="J65" s="607"/>
      <c r="K65" s="607"/>
      <c r="L65" s="607"/>
      <c r="M65" s="607"/>
      <c r="N65" s="607"/>
      <c r="O65" s="607"/>
      <c r="P65" s="607"/>
      <c r="Q65" s="607"/>
      <c r="R65" s="1079"/>
      <c r="S65" s="86"/>
    </row>
    <row r="66" spans="1:19" s="397" customFormat="1" ht="10.5" customHeight="1" x14ac:dyDescent="0.2">
      <c r="A66" s="370"/>
      <c r="B66" s="380"/>
      <c r="C66" s="606"/>
      <c r="D66" s="169"/>
      <c r="E66" s="607"/>
      <c r="F66" s="607"/>
      <c r="G66" s="607"/>
      <c r="H66" s="607"/>
      <c r="I66" s="607"/>
      <c r="J66" s="607"/>
      <c r="K66" s="607"/>
      <c r="L66" s="607"/>
      <c r="M66" s="607"/>
      <c r="N66" s="607"/>
      <c r="O66" s="607"/>
      <c r="P66" s="607"/>
      <c r="Q66" s="607"/>
      <c r="R66" s="1079"/>
      <c r="S66" s="86"/>
    </row>
    <row r="67" spans="1:19" s="397" customFormat="1" ht="10.5" customHeight="1" x14ac:dyDescent="0.2">
      <c r="A67" s="370"/>
      <c r="B67" s="380"/>
      <c r="C67" s="606"/>
      <c r="D67" s="169"/>
      <c r="E67" s="607"/>
      <c r="F67" s="607"/>
      <c r="G67" s="607"/>
      <c r="H67" s="607"/>
      <c r="I67" s="607"/>
      <c r="J67" s="607"/>
      <c r="K67" s="607"/>
      <c r="L67" s="607"/>
      <c r="M67" s="607"/>
      <c r="N67" s="607"/>
      <c r="O67" s="607"/>
      <c r="P67" s="607"/>
      <c r="Q67" s="607"/>
      <c r="R67" s="1079"/>
      <c r="S67" s="86"/>
    </row>
    <row r="68" spans="1:19" s="397" customFormat="1" ht="10.5" customHeight="1" x14ac:dyDescent="0.2">
      <c r="A68" s="370"/>
      <c r="B68" s="380"/>
      <c r="C68" s="606"/>
      <c r="D68" s="169"/>
      <c r="E68" s="607"/>
      <c r="F68" s="607"/>
      <c r="G68" s="607"/>
      <c r="H68" s="607"/>
      <c r="I68" s="607"/>
      <c r="J68" s="607"/>
      <c r="K68" s="607"/>
      <c r="L68" s="607"/>
      <c r="M68" s="607"/>
      <c r="N68" s="607"/>
      <c r="O68" s="607"/>
      <c r="P68" s="607"/>
      <c r="Q68" s="607"/>
      <c r="R68" s="1079"/>
      <c r="S68" s="86"/>
    </row>
    <row r="69" spans="1:19" s="397" customFormat="1" ht="10.5" customHeight="1" x14ac:dyDescent="0.2">
      <c r="A69" s="370"/>
      <c r="B69" s="380"/>
      <c r="C69" s="606"/>
      <c r="D69" s="169"/>
      <c r="E69" s="607"/>
      <c r="F69" s="607"/>
      <c r="G69" s="607"/>
      <c r="H69" s="607"/>
      <c r="I69" s="607"/>
      <c r="J69" s="607"/>
      <c r="K69" s="607"/>
      <c r="L69" s="607"/>
      <c r="M69" s="607"/>
      <c r="N69" s="607"/>
      <c r="O69" s="607"/>
      <c r="P69" s="607"/>
      <c r="Q69" s="607"/>
      <c r="R69" s="1079"/>
      <c r="S69" s="86"/>
    </row>
    <row r="70" spans="1:19" s="397" customFormat="1" ht="17.25" customHeight="1" x14ac:dyDescent="0.2">
      <c r="A70" s="370"/>
      <c r="B70" s="380"/>
      <c r="C70" s="1598" t="s">
        <v>454</v>
      </c>
      <c r="D70" s="1598"/>
      <c r="E70" s="1598"/>
      <c r="F70" s="1598"/>
      <c r="G70" s="1598"/>
      <c r="H70" s="1598"/>
      <c r="I70" s="1598"/>
      <c r="J70" s="1598"/>
      <c r="K70" s="1598"/>
      <c r="L70" s="1598"/>
      <c r="M70" s="1598"/>
      <c r="N70" s="1598"/>
      <c r="O70" s="1598"/>
      <c r="P70" s="1598"/>
      <c r="Q70" s="1598"/>
      <c r="R70" s="1079"/>
      <c r="S70" s="86"/>
    </row>
    <row r="71" spans="1:19" s="672" customFormat="1" ht="11.25" customHeight="1" x14ac:dyDescent="0.2">
      <c r="A71" s="382"/>
      <c r="B71" s="383"/>
      <c r="C71" s="1600" t="s">
        <v>455</v>
      </c>
      <c r="D71" s="1600"/>
      <c r="E71" s="1600"/>
      <c r="F71" s="1600"/>
      <c r="G71" s="1600"/>
      <c r="H71" s="1600"/>
      <c r="I71" s="1600"/>
      <c r="J71" s="1601" t="s">
        <v>450</v>
      </c>
      <c r="K71" s="1601"/>
      <c r="L71" s="1601"/>
      <c r="M71" s="1601"/>
      <c r="N71" s="1602" t="s">
        <v>449</v>
      </c>
      <c r="O71" s="1602"/>
      <c r="P71" s="1602"/>
      <c r="Q71" s="1602"/>
      <c r="R71" s="1083"/>
      <c r="S71" s="927"/>
    </row>
    <row r="72" spans="1:19" s="397" customFormat="1" ht="9.75" customHeight="1" x14ac:dyDescent="0.2">
      <c r="A72" s="370"/>
      <c r="B72" s="380"/>
      <c r="C72" s="928" t="s">
        <v>489</v>
      </c>
      <c r="D72" s="928"/>
      <c r="R72" s="1079"/>
      <c r="S72" s="86"/>
    </row>
    <row r="73" spans="1:19" x14ac:dyDescent="0.2">
      <c r="A73" s="370"/>
      <c r="B73" s="431"/>
      <c r="E73" s="588"/>
      <c r="F73" s="619"/>
      <c r="G73" s="619"/>
      <c r="H73" s="619"/>
      <c r="I73" s="619"/>
      <c r="J73" s="620"/>
      <c r="K73" s="620"/>
      <c r="L73" s="620"/>
      <c r="M73" s="620"/>
      <c r="N73" s="1452">
        <v>43466</v>
      </c>
      <c r="O73" s="1452"/>
      <c r="P73" s="1452"/>
      <c r="Q73" s="1452"/>
      <c r="R73" s="585">
        <v>21</v>
      </c>
      <c r="S73" s="835"/>
    </row>
  </sheetData>
  <mergeCells count="10">
    <mergeCell ref="D1:K1"/>
    <mergeCell ref="C34:D34"/>
    <mergeCell ref="C56:D56"/>
    <mergeCell ref="C70:Q70"/>
    <mergeCell ref="N73:Q73"/>
    <mergeCell ref="P3:Q3"/>
    <mergeCell ref="C71:I71"/>
    <mergeCell ref="J71:M71"/>
    <mergeCell ref="N71:Q71"/>
    <mergeCell ref="F6:Q6"/>
  </mergeCells>
  <conditionalFormatting sqref="E7:Q7">
    <cfRule type="cellIs" dxfId="5" priority="1" operator="equal">
      <formula>"jan."</formula>
    </cfRule>
  </conditionalFormatting>
  <hyperlinks>
    <hyperlink ref="N71" r:id="rId1"/>
  </hyperlinks>
  <printOptions horizontalCentered="1"/>
  <pageMargins left="0" right="0"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GridLines="0"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207"/>
      <c r="C1" s="207"/>
      <c r="D1" s="207"/>
      <c r="E1" s="206"/>
      <c r="F1" s="1351" t="s">
        <v>43</v>
      </c>
      <c r="G1" s="1351"/>
      <c r="H1" s="1351"/>
      <c r="I1" s="4"/>
      <c r="J1" s="4"/>
      <c r="K1" s="4"/>
      <c r="L1" s="4"/>
      <c r="M1" s="4"/>
      <c r="N1" s="4"/>
      <c r="O1" s="4"/>
    </row>
    <row r="2" spans="1:15" ht="13.5" customHeight="1" x14ac:dyDescent="0.2">
      <c r="A2" s="2"/>
      <c r="B2" s="212"/>
      <c r="C2" s="1356"/>
      <c r="D2" s="1356"/>
      <c r="E2" s="1356"/>
      <c r="F2" s="1356"/>
      <c r="G2" s="1356"/>
      <c r="H2" s="4"/>
      <c r="I2" s="4"/>
      <c r="J2" s="4"/>
      <c r="K2" s="4"/>
      <c r="L2" s="4"/>
      <c r="M2" s="4"/>
      <c r="N2" s="4"/>
      <c r="O2" s="4"/>
    </row>
    <row r="3" spans="1:15" x14ac:dyDescent="0.2">
      <c r="A3" s="2"/>
      <c r="B3" s="213"/>
      <c r="C3" s="1356"/>
      <c r="D3" s="1356"/>
      <c r="E3" s="1356"/>
      <c r="F3" s="1356"/>
      <c r="G3" s="1356"/>
      <c r="H3" s="1"/>
      <c r="I3" s="4"/>
      <c r="J3" s="4"/>
      <c r="K3" s="4"/>
      <c r="L3" s="4"/>
      <c r="M3" s="4"/>
      <c r="N3" s="4"/>
      <c r="O3" s="2"/>
    </row>
    <row r="4" spans="1:15" ht="12.75" customHeight="1" x14ac:dyDescent="0.2">
      <c r="A4" s="2"/>
      <c r="B4" s="215"/>
      <c r="C4" s="1349" t="s">
        <v>507</v>
      </c>
      <c r="D4" s="1350"/>
      <c r="E4" s="1350"/>
      <c r="F4" s="1350"/>
      <c r="G4" s="1350"/>
      <c r="H4" s="1350"/>
      <c r="I4" s="4"/>
      <c r="J4" s="4"/>
      <c r="K4" s="4"/>
      <c r="L4" s="4"/>
      <c r="M4" s="17"/>
      <c r="N4" s="4"/>
      <c r="O4" s="2"/>
    </row>
    <row r="5" spans="1:15" s="7" customFormat="1" ht="16.5" customHeight="1" x14ac:dyDescent="0.2">
      <c r="A5" s="6"/>
      <c r="B5" s="214"/>
      <c r="C5" s="1350"/>
      <c r="D5" s="1350"/>
      <c r="E5" s="1350"/>
      <c r="F5" s="1350"/>
      <c r="G5" s="1350"/>
      <c r="H5" s="1350"/>
      <c r="I5" s="4"/>
      <c r="J5" s="4"/>
      <c r="K5" s="4"/>
      <c r="L5" s="4"/>
      <c r="M5" s="17"/>
      <c r="N5" s="4"/>
      <c r="O5" s="6"/>
    </row>
    <row r="6" spans="1:15" ht="11.25" customHeight="1" x14ac:dyDescent="0.2">
      <c r="A6" s="2"/>
      <c r="B6" s="215"/>
      <c r="C6" s="1350"/>
      <c r="D6" s="1350"/>
      <c r="E6" s="1350"/>
      <c r="F6" s="1350"/>
      <c r="G6" s="1350"/>
      <c r="H6" s="1350"/>
      <c r="I6" s="4"/>
      <c r="J6" s="4"/>
      <c r="K6" s="4"/>
      <c r="L6" s="4"/>
      <c r="M6" s="17"/>
      <c r="N6" s="4"/>
      <c r="O6" s="2"/>
    </row>
    <row r="7" spans="1:15" ht="11.25" customHeight="1" x14ac:dyDescent="0.2">
      <c r="A7" s="2"/>
      <c r="B7" s="215"/>
      <c r="C7" s="1350"/>
      <c r="D7" s="1350"/>
      <c r="E7" s="1350"/>
      <c r="F7" s="1350"/>
      <c r="G7" s="1350"/>
      <c r="H7" s="1350"/>
      <c r="I7" s="4"/>
      <c r="J7" s="4"/>
      <c r="K7" s="4"/>
      <c r="L7" s="4"/>
      <c r="M7" s="17"/>
      <c r="N7" s="4"/>
      <c r="O7" s="2"/>
    </row>
    <row r="8" spans="1:15" ht="117" customHeight="1" x14ac:dyDescent="0.2">
      <c r="A8" s="2"/>
      <c r="B8" s="215"/>
      <c r="C8" s="1350"/>
      <c r="D8" s="1350"/>
      <c r="E8" s="1350"/>
      <c r="F8" s="1350"/>
      <c r="G8" s="1350"/>
      <c r="H8" s="1350"/>
      <c r="I8" s="4"/>
      <c r="J8" s="4"/>
      <c r="K8" s="4"/>
      <c r="L8" s="4"/>
      <c r="M8" s="17"/>
      <c r="N8" s="4"/>
      <c r="O8" s="2"/>
    </row>
    <row r="9" spans="1:15" ht="10.5" customHeight="1" x14ac:dyDescent="0.2">
      <c r="A9" s="2"/>
      <c r="B9" s="215"/>
      <c r="C9" s="1350"/>
      <c r="D9" s="1350"/>
      <c r="E9" s="1350"/>
      <c r="F9" s="1350"/>
      <c r="G9" s="1350"/>
      <c r="H9" s="1350"/>
      <c r="I9" s="4"/>
      <c r="J9" s="4"/>
      <c r="K9" s="4"/>
      <c r="L9" s="4"/>
      <c r="M9" s="17"/>
      <c r="N9" s="3"/>
      <c r="O9" s="2"/>
    </row>
    <row r="10" spans="1:15" ht="11.25" customHeight="1" x14ac:dyDescent="0.2">
      <c r="A10" s="2"/>
      <c r="B10" s="215"/>
      <c r="C10" s="1350"/>
      <c r="D10" s="1350"/>
      <c r="E10" s="1350"/>
      <c r="F10" s="1350"/>
      <c r="G10" s="1350"/>
      <c r="H10" s="1350"/>
      <c r="I10" s="4"/>
      <c r="J10" s="4"/>
      <c r="K10" s="4"/>
      <c r="L10" s="4"/>
      <c r="M10" s="17"/>
      <c r="N10" s="3"/>
      <c r="O10" s="2"/>
    </row>
    <row r="11" spans="1:15" ht="3.75" customHeight="1" x14ac:dyDescent="0.2">
      <c r="A11" s="2"/>
      <c r="B11" s="215"/>
      <c r="C11" s="1350"/>
      <c r="D11" s="1350"/>
      <c r="E11" s="1350"/>
      <c r="F11" s="1350"/>
      <c r="G11" s="1350"/>
      <c r="H11" s="1350"/>
      <c r="I11" s="4"/>
      <c r="J11" s="4"/>
      <c r="K11" s="4"/>
      <c r="L11" s="4"/>
      <c r="M11" s="17"/>
      <c r="N11" s="3"/>
      <c r="O11" s="2"/>
    </row>
    <row r="12" spans="1:15" ht="11.25" customHeight="1" x14ac:dyDescent="0.2">
      <c r="A12" s="2"/>
      <c r="B12" s="215"/>
      <c r="C12" s="1350"/>
      <c r="D12" s="1350"/>
      <c r="E12" s="1350"/>
      <c r="F12" s="1350"/>
      <c r="G12" s="1350"/>
      <c r="H12" s="1350"/>
      <c r="I12" s="4"/>
      <c r="J12" s="4"/>
      <c r="K12" s="4"/>
      <c r="L12" s="4"/>
      <c r="M12" s="17"/>
      <c r="N12" s="3"/>
      <c r="O12" s="2"/>
    </row>
    <row r="13" spans="1:15" ht="11.25" customHeight="1" x14ac:dyDescent="0.2">
      <c r="A13" s="2"/>
      <c r="B13" s="215"/>
      <c r="C13" s="1350"/>
      <c r="D13" s="1350"/>
      <c r="E13" s="1350"/>
      <c r="F13" s="1350"/>
      <c r="G13" s="1350"/>
      <c r="H13" s="1350"/>
      <c r="I13" s="4"/>
      <c r="J13" s="4"/>
      <c r="K13" s="4"/>
      <c r="L13" s="4"/>
      <c r="M13" s="17"/>
      <c r="N13" s="3"/>
      <c r="O13" s="2"/>
    </row>
    <row r="14" spans="1:15" ht="15.75" customHeight="1" x14ac:dyDescent="0.2">
      <c r="A14" s="2"/>
      <c r="B14" s="215"/>
      <c r="C14" s="1350"/>
      <c r="D14" s="1350"/>
      <c r="E14" s="1350"/>
      <c r="F14" s="1350"/>
      <c r="G14" s="1350"/>
      <c r="H14" s="1350"/>
      <c r="I14" s="4"/>
      <c r="J14" s="4"/>
      <c r="K14" s="4"/>
      <c r="L14" s="4"/>
      <c r="M14" s="17"/>
      <c r="N14" s="3"/>
      <c r="O14" s="2"/>
    </row>
    <row r="15" spans="1:15" ht="22.5" customHeight="1" x14ac:dyDescent="0.2">
      <c r="A15" s="2"/>
      <c r="B15" s="215"/>
      <c r="C15" s="1350"/>
      <c r="D15" s="1350"/>
      <c r="E15" s="1350"/>
      <c r="F15" s="1350"/>
      <c r="G15" s="1350"/>
      <c r="H15" s="1350"/>
      <c r="I15" s="4"/>
      <c r="J15" s="4"/>
      <c r="K15" s="4"/>
      <c r="L15" s="4"/>
      <c r="M15" s="17"/>
      <c r="N15" s="3"/>
      <c r="O15" s="2"/>
    </row>
    <row r="16" spans="1:15" ht="11.25" customHeight="1" x14ac:dyDescent="0.2">
      <c r="A16" s="2"/>
      <c r="B16" s="215"/>
      <c r="C16" s="1350"/>
      <c r="D16" s="1350"/>
      <c r="E16" s="1350"/>
      <c r="F16" s="1350"/>
      <c r="G16" s="1350"/>
      <c r="H16" s="1350"/>
      <c r="I16" s="4"/>
      <c r="J16" s="4"/>
      <c r="K16" s="4"/>
      <c r="L16" s="4"/>
      <c r="M16" s="17"/>
      <c r="N16" s="3"/>
      <c r="O16" s="2"/>
    </row>
    <row r="17" spans="1:15" ht="11.25" customHeight="1" x14ac:dyDescent="0.2">
      <c r="A17" s="2"/>
      <c r="B17" s="215"/>
      <c r="C17" s="1350"/>
      <c r="D17" s="1350"/>
      <c r="E17" s="1350"/>
      <c r="F17" s="1350"/>
      <c r="G17" s="1350"/>
      <c r="H17" s="1350"/>
      <c r="I17" s="4"/>
      <c r="J17" s="4"/>
      <c r="K17" s="4"/>
      <c r="L17" s="4"/>
      <c r="M17" s="17"/>
      <c r="N17" s="3"/>
      <c r="O17" s="2"/>
    </row>
    <row r="18" spans="1:15" ht="11.25" customHeight="1" x14ac:dyDescent="0.2">
      <c r="A18" s="2"/>
      <c r="B18" s="215"/>
      <c r="C18" s="1350"/>
      <c r="D18" s="1350"/>
      <c r="E18" s="1350"/>
      <c r="F18" s="1350"/>
      <c r="G18" s="1350"/>
      <c r="H18" s="1350"/>
      <c r="I18" s="5"/>
      <c r="J18" s="5"/>
      <c r="K18" s="5"/>
      <c r="L18" s="5"/>
      <c r="M18" s="5"/>
      <c r="N18" s="3"/>
      <c r="O18" s="2"/>
    </row>
    <row r="19" spans="1:15" ht="11.25" customHeight="1" x14ac:dyDescent="0.2">
      <c r="A19" s="2"/>
      <c r="B19" s="215"/>
      <c r="C19" s="1350"/>
      <c r="D19" s="1350"/>
      <c r="E19" s="1350"/>
      <c r="F19" s="1350"/>
      <c r="G19" s="1350"/>
      <c r="H19" s="1350"/>
      <c r="I19" s="18"/>
      <c r="J19" s="18"/>
      <c r="K19" s="18"/>
      <c r="L19" s="18"/>
      <c r="M19" s="18"/>
      <c r="N19" s="3"/>
      <c r="O19" s="2"/>
    </row>
    <row r="20" spans="1:15" ht="11.25" customHeight="1" x14ac:dyDescent="0.2">
      <c r="A20" s="2"/>
      <c r="B20" s="215"/>
      <c r="C20" s="1350"/>
      <c r="D20" s="1350"/>
      <c r="E20" s="1350"/>
      <c r="F20" s="1350"/>
      <c r="G20" s="1350"/>
      <c r="H20" s="1350"/>
      <c r="I20" s="11"/>
      <c r="J20" s="11"/>
      <c r="K20" s="11"/>
      <c r="L20" s="11"/>
      <c r="M20" s="11"/>
      <c r="N20" s="3"/>
      <c r="O20" s="2"/>
    </row>
    <row r="21" spans="1:15" ht="11.25" customHeight="1" x14ac:dyDescent="0.2">
      <c r="A21" s="2"/>
      <c r="B21" s="215"/>
      <c r="C21" s="1350"/>
      <c r="D21" s="1350"/>
      <c r="E21" s="1350"/>
      <c r="F21" s="1350"/>
      <c r="G21" s="1350"/>
      <c r="H21" s="1350"/>
      <c r="I21" s="11"/>
      <c r="J21" s="11"/>
      <c r="K21" s="11"/>
      <c r="L21" s="11"/>
      <c r="M21" s="11"/>
      <c r="N21" s="3"/>
      <c r="O21" s="2"/>
    </row>
    <row r="22" spans="1:15" ht="12" customHeight="1" x14ac:dyDescent="0.2">
      <c r="A22" s="2"/>
      <c r="B22" s="215"/>
      <c r="C22" s="23"/>
      <c r="D22" s="23"/>
      <c r="E22" s="23"/>
      <c r="F22" s="23"/>
      <c r="G22" s="23"/>
      <c r="H22" s="23"/>
      <c r="I22" s="13"/>
      <c r="J22" s="13"/>
      <c r="K22" s="13"/>
      <c r="L22" s="13"/>
      <c r="M22" s="13"/>
      <c r="N22" s="3"/>
      <c r="O22" s="2"/>
    </row>
    <row r="23" spans="1:15" ht="27.75" customHeight="1" x14ac:dyDescent="0.2">
      <c r="A23" s="2"/>
      <c r="B23" s="215"/>
      <c r="C23" s="23"/>
      <c r="D23" s="23"/>
      <c r="E23" s="23"/>
      <c r="F23" s="23"/>
      <c r="G23" s="23"/>
      <c r="H23" s="23"/>
      <c r="I23" s="11"/>
      <c r="J23" s="11"/>
      <c r="K23" s="11"/>
      <c r="L23" s="11"/>
      <c r="M23" s="11"/>
      <c r="N23" s="3"/>
      <c r="O23" s="2"/>
    </row>
    <row r="24" spans="1:15" ht="18" customHeight="1" x14ac:dyDescent="0.2">
      <c r="A24" s="2"/>
      <c r="B24" s="215"/>
      <c r="C24" s="9"/>
      <c r="D24" s="13"/>
      <c r="E24" s="15"/>
      <c r="F24" s="13"/>
      <c r="G24" s="10"/>
      <c r="H24" s="13"/>
      <c r="I24" s="13"/>
      <c r="J24" s="13"/>
      <c r="K24" s="13"/>
      <c r="L24" s="13"/>
      <c r="M24" s="13"/>
      <c r="N24" s="3"/>
      <c r="O24" s="2"/>
    </row>
    <row r="25" spans="1:15" ht="18" customHeight="1" x14ac:dyDescent="0.2">
      <c r="A25" s="2"/>
      <c r="B25" s="215"/>
      <c r="C25" s="12"/>
      <c r="D25" s="13"/>
      <c r="E25" s="8"/>
      <c r="F25" s="11"/>
      <c r="G25" s="10"/>
      <c r="H25" s="11"/>
      <c r="I25" s="11"/>
      <c r="J25" s="11"/>
      <c r="K25" s="11"/>
      <c r="L25" s="11"/>
      <c r="M25" s="11"/>
      <c r="N25" s="3"/>
      <c r="O25" s="2"/>
    </row>
    <row r="26" spans="1:15" x14ac:dyDescent="0.2">
      <c r="A26" s="2"/>
      <c r="B26" s="215"/>
      <c r="C26" s="12"/>
      <c r="D26" s="13"/>
      <c r="E26" s="8"/>
      <c r="F26" s="11"/>
      <c r="G26" s="10"/>
      <c r="H26" s="11"/>
      <c r="I26" s="11"/>
      <c r="J26" s="11"/>
      <c r="K26" s="11"/>
      <c r="L26" s="11"/>
      <c r="M26" s="11"/>
      <c r="N26" s="3"/>
      <c r="O26" s="2"/>
    </row>
    <row r="27" spans="1:15" ht="13.5" customHeight="1" x14ac:dyDescent="0.2">
      <c r="A27" s="2"/>
      <c r="B27" s="215"/>
      <c r="C27" s="12"/>
      <c r="D27" s="13"/>
      <c r="E27" s="8"/>
      <c r="F27" s="11"/>
      <c r="G27" s="10"/>
      <c r="H27" s="288"/>
      <c r="I27" s="289" t="s">
        <v>42</v>
      </c>
      <c r="J27" s="290"/>
      <c r="K27" s="290"/>
      <c r="L27" s="291"/>
      <c r="M27" s="291"/>
      <c r="N27" s="3"/>
      <c r="O27" s="2"/>
    </row>
    <row r="28" spans="1:15" ht="10.5" customHeight="1" x14ac:dyDescent="0.2">
      <c r="A28" s="2"/>
      <c r="B28" s="215"/>
      <c r="C28" s="9"/>
      <c r="D28" s="13"/>
      <c r="E28" s="15"/>
      <c r="F28" s="13"/>
      <c r="G28" s="10"/>
      <c r="H28" s="13"/>
      <c r="I28" s="292"/>
      <c r="J28" s="292"/>
      <c r="K28" s="292"/>
      <c r="L28" s="292"/>
      <c r="M28" s="438"/>
      <c r="N28" s="293"/>
      <c r="O28" s="2"/>
    </row>
    <row r="29" spans="1:15" ht="16.5" customHeight="1" x14ac:dyDescent="0.2">
      <c r="A29" s="2"/>
      <c r="B29" s="215"/>
      <c r="C29" s="9"/>
      <c r="D29" s="13"/>
      <c r="E29" s="15"/>
      <c r="F29" s="13"/>
      <c r="G29" s="10"/>
      <c r="H29" s="13"/>
      <c r="I29" s="650" t="s">
        <v>407</v>
      </c>
      <c r="J29" s="13"/>
      <c r="K29" s="13"/>
      <c r="L29" s="13"/>
      <c r="M29" s="438"/>
      <c r="N29" s="294"/>
      <c r="O29" s="2"/>
    </row>
    <row r="30" spans="1:15" ht="10.5" customHeight="1" x14ac:dyDescent="0.2">
      <c r="A30" s="2"/>
      <c r="B30" s="215"/>
      <c r="C30" s="9"/>
      <c r="D30" s="13"/>
      <c r="E30" s="15"/>
      <c r="F30" s="13"/>
      <c r="G30" s="10"/>
      <c r="H30" s="13"/>
      <c r="I30" s="13"/>
      <c r="J30" s="13"/>
      <c r="K30" s="13"/>
      <c r="L30" s="13"/>
      <c r="M30" s="438"/>
      <c r="N30" s="294"/>
      <c r="O30" s="2"/>
    </row>
    <row r="31" spans="1:15" ht="16.5" customHeight="1" x14ac:dyDescent="0.2">
      <c r="A31" s="2"/>
      <c r="B31" s="215"/>
      <c r="C31" s="12"/>
      <c r="D31" s="13"/>
      <c r="E31" s="8"/>
      <c r="F31" s="11"/>
      <c r="G31" s="10"/>
      <c r="H31" s="11"/>
      <c r="I31" s="1359" t="s">
        <v>46</v>
      </c>
      <c r="J31" s="1359"/>
      <c r="K31" s="1354">
        <f>+capa!H27</f>
        <v>43466</v>
      </c>
      <c r="L31" s="1355"/>
      <c r="M31" s="438"/>
      <c r="N31" s="295"/>
      <c r="O31" s="2"/>
    </row>
    <row r="32" spans="1:15" ht="10.5" customHeight="1" x14ac:dyDescent="0.2">
      <c r="A32" s="2"/>
      <c r="B32" s="215"/>
      <c r="C32" s="12"/>
      <c r="D32" s="13"/>
      <c r="E32" s="8"/>
      <c r="F32" s="11"/>
      <c r="G32" s="10"/>
      <c r="H32" s="11"/>
      <c r="I32" s="202"/>
      <c r="J32" s="202"/>
      <c r="K32" s="201"/>
      <c r="L32" s="201"/>
      <c r="M32" s="438"/>
      <c r="N32" s="295"/>
      <c r="O32" s="2"/>
    </row>
    <row r="33" spans="1:15" ht="16.5" customHeight="1" x14ac:dyDescent="0.2">
      <c r="A33" s="2"/>
      <c r="B33" s="215"/>
      <c r="C33" s="9"/>
      <c r="D33" s="13"/>
      <c r="E33" s="15"/>
      <c r="F33" s="13"/>
      <c r="G33" s="10"/>
      <c r="H33" s="13"/>
      <c r="I33" s="1352" t="s">
        <v>403</v>
      </c>
      <c r="J33" s="1353"/>
      <c r="K33" s="1353"/>
      <c r="L33" s="1353"/>
      <c r="M33" s="438"/>
      <c r="N33" s="294"/>
      <c r="O33" s="2"/>
    </row>
    <row r="34" spans="1:15" s="91" customFormat="1" ht="14.25" customHeight="1" x14ac:dyDescent="0.2">
      <c r="A34" s="2"/>
      <c r="B34" s="215"/>
      <c r="C34" s="9"/>
      <c r="D34" s="13"/>
      <c r="E34" s="15"/>
      <c r="F34" s="13"/>
      <c r="G34" s="883"/>
      <c r="H34" s="13"/>
      <c r="I34" s="176"/>
      <c r="J34" s="882"/>
      <c r="K34" s="882"/>
      <c r="L34" s="882"/>
      <c r="M34" s="438"/>
      <c r="N34" s="294"/>
      <c r="O34" s="2"/>
    </row>
    <row r="35" spans="1:15" s="91" customFormat="1" ht="20.25" customHeight="1" x14ac:dyDescent="0.2">
      <c r="A35" s="2"/>
      <c r="B35" s="215"/>
      <c r="C35" s="169"/>
      <c r="D35" s="13"/>
      <c r="E35" s="884"/>
      <c r="F35" s="11"/>
      <c r="G35" s="883"/>
      <c r="H35" s="11"/>
      <c r="I35" s="1362" t="s">
        <v>405</v>
      </c>
      <c r="J35" s="1362"/>
      <c r="K35" s="1362"/>
      <c r="L35" s="1362"/>
      <c r="M35" s="438"/>
      <c r="N35" s="295"/>
      <c r="O35" s="2"/>
    </row>
    <row r="36" spans="1:15" s="91" customFormat="1" ht="12.75" customHeight="1" x14ac:dyDescent="0.2">
      <c r="A36" s="2"/>
      <c r="B36" s="215"/>
      <c r="C36" s="169"/>
      <c r="D36" s="13"/>
      <c r="E36" s="884"/>
      <c r="F36" s="11"/>
      <c r="G36" s="883"/>
      <c r="H36" s="11"/>
      <c r="I36" s="879" t="s">
        <v>404</v>
      </c>
      <c r="J36" s="879"/>
      <c r="K36" s="879"/>
      <c r="L36" s="879"/>
      <c r="M36" s="438"/>
      <c r="N36" s="295"/>
      <c r="O36" s="2"/>
    </row>
    <row r="37" spans="1:15" s="91" customFormat="1" ht="12.75" customHeight="1" x14ac:dyDescent="0.2">
      <c r="A37" s="2"/>
      <c r="B37" s="215"/>
      <c r="C37" s="169"/>
      <c r="D37" s="13"/>
      <c r="E37" s="884"/>
      <c r="F37" s="11"/>
      <c r="G37" s="883"/>
      <c r="H37" s="11"/>
      <c r="I37" s="1363" t="s">
        <v>490</v>
      </c>
      <c r="J37" s="1363"/>
      <c r="K37" s="1363"/>
      <c r="L37" s="1363"/>
      <c r="M37" s="438"/>
      <c r="N37" s="295"/>
      <c r="O37" s="2"/>
    </row>
    <row r="38" spans="1:15" s="91" customFormat="1" ht="20.25" customHeight="1" x14ac:dyDescent="0.2">
      <c r="A38" s="2"/>
      <c r="B38" s="215"/>
      <c r="C38" s="9"/>
      <c r="D38" s="13"/>
      <c r="E38" s="15"/>
      <c r="F38" s="13"/>
      <c r="G38" s="335"/>
      <c r="H38" s="13"/>
      <c r="I38" s="1360" t="s">
        <v>458</v>
      </c>
      <c r="J38" s="1360"/>
      <c r="K38" s="1360"/>
      <c r="L38" s="879"/>
      <c r="M38" s="438"/>
      <c r="N38" s="294"/>
      <c r="O38" s="2"/>
    </row>
    <row r="39" spans="1:15" ht="19.5" customHeight="1" x14ac:dyDescent="0.2">
      <c r="A39" s="2"/>
      <c r="B39" s="215"/>
      <c r="C39" s="12"/>
      <c r="D39" s="13"/>
      <c r="E39" s="8"/>
      <c r="F39" s="11"/>
      <c r="G39" s="10"/>
      <c r="H39" s="11"/>
      <c r="I39" s="1360" t="s">
        <v>481</v>
      </c>
      <c r="J39" s="1360"/>
      <c r="K39" s="1360"/>
      <c r="L39" s="1360"/>
      <c r="M39" s="438"/>
      <c r="N39" s="295"/>
      <c r="O39" s="2"/>
    </row>
    <row r="40" spans="1:15" ht="14.25" customHeight="1" x14ac:dyDescent="0.2">
      <c r="A40" s="2"/>
      <c r="B40" s="215"/>
      <c r="C40" s="12"/>
      <c r="D40" s="13"/>
      <c r="E40" s="8"/>
      <c r="F40" s="11"/>
      <c r="G40" s="10"/>
      <c r="H40" s="11"/>
      <c r="I40" s="879"/>
      <c r="J40" s="879"/>
      <c r="K40" s="879"/>
      <c r="L40" s="879"/>
      <c r="M40" s="438"/>
      <c r="N40" s="295"/>
      <c r="O40" s="2"/>
    </row>
    <row r="41" spans="1:15" ht="12.75" customHeight="1" x14ac:dyDescent="0.2">
      <c r="A41" s="2"/>
      <c r="B41" s="215"/>
      <c r="C41" s="12"/>
      <c r="D41" s="13"/>
      <c r="E41" s="8"/>
      <c r="F41" s="11"/>
      <c r="G41" s="10"/>
      <c r="H41" s="11"/>
      <c r="I41" s="1361" t="s">
        <v>50</v>
      </c>
      <c r="J41" s="1361"/>
      <c r="K41" s="1361"/>
      <c r="L41" s="1361"/>
      <c r="M41" s="438"/>
      <c r="N41" s="295"/>
      <c r="O41" s="2"/>
    </row>
    <row r="42" spans="1:15" ht="14.25" customHeight="1" x14ac:dyDescent="0.2">
      <c r="A42" s="2"/>
      <c r="B42" s="215"/>
      <c r="C42" s="9"/>
      <c r="D42" s="13"/>
      <c r="E42" s="15"/>
      <c r="F42" s="13"/>
      <c r="G42" s="10"/>
      <c r="H42" s="13"/>
      <c r="I42" s="880"/>
      <c r="J42" s="880"/>
      <c r="K42" s="880"/>
      <c r="L42" s="880"/>
      <c r="M42" s="438"/>
      <c r="N42" s="294"/>
      <c r="O42" s="2"/>
    </row>
    <row r="43" spans="1:15" ht="15" customHeight="1" x14ac:dyDescent="0.2">
      <c r="A43" s="2"/>
      <c r="B43" s="215"/>
      <c r="C43" s="12"/>
      <c r="D43" s="13"/>
      <c r="E43" s="8"/>
      <c r="F43" s="11"/>
      <c r="G43" s="10"/>
      <c r="H43" s="11"/>
      <c r="I43" s="878" t="s">
        <v>23</v>
      </c>
      <c r="J43" s="878"/>
      <c r="K43" s="878"/>
      <c r="L43" s="878"/>
      <c r="M43" s="438"/>
      <c r="N43" s="295"/>
      <c r="O43" s="2"/>
    </row>
    <row r="44" spans="1:15" ht="14.25" customHeight="1" x14ac:dyDescent="0.2">
      <c r="A44" s="2"/>
      <c r="B44" s="215"/>
      <c r="C44" s="12"/>
      <c r="D44" s="13"/>
      <c r="E44" s="8"/>
      <c r="F44" s="11"/>
      <c r="G44" s="10"/>
      <c r="H44" s="11"/>
      <c r="I44" s="200"/>
      <c r="J44" s="200"/>
      <c r="K44" s="200"/>
      <c r="L44" s="200"/>
      <c r="M44" s="438"/>
      <c r="N44" s="295"/>
      <c r="O44" s="2"/>
    </row>
    <row r="45" spans="1:15" ht="16.5" customHeight="1" x14ac:dyDescent="0.2">
      <c r="A45" s="2"/>
      <c r="B45" s="215"/>
      <c r="C45" s="12"/>
      <c r="D45" s="13"/>
      <c r="E45" s="8"/>
      <c r="F45" s="11"/>
      <c r="G45" s="10"/>
      <c r="H45" s="11"/>
      <c r="I45" s="1359" t="s">
        <v>19</v>
      </c>
      <c r="J45" s="1359"/>
      <c r="K45" s="1359"/>
      <c r="L45" s="1359"/>
      <c r="M45" s="438"/>
      <c r="N45" s="295"/>
      <c r="O45" s="2"/>
    </row>
    <row r="46" spans="1:15" ht="14.25" customHeight="1" x14ac:dyDescent="0.2">
      <c r="A46" s="2"/>
      <c r="B46" s="215"/>
      <c r="C46" s="9"/>
      <c r="D46" s="13"/>
      <c r="E46" s="15"/>
      <c r="F46" s="13"/>
      <c r="G46" s="10"/>
      <c r="H46" s="13"/>
      <c r="I46" s="202"/>
      <c r="J46" s="202"/>
      <c r="K46" s="202"/>
      <c r="L46" s="202"/>
      <c r="M46" s="438"/>
      <c r="N46" s="294"/>
      <c r="O46" s="2"/>
    </row>
    <row r="47" spans="1:15" ht="16.5" customHeight="1" x14ac:dyDescent="0.2">
      <c r="A47" s="2"/>
      <c r="B47" s="215"/>
      <c r="C47" s="12"/>
      <c r="D47" s="13"/>
      <c r="E47" s="8"/>
      <c r="F47" s="521"/>
      <c r="G47" s="801"/>
      <c r="H47" s="521"/>
      <c r="I47" s="1358" t="s">
        <v>10</v>
      </c>
      <c r="J47" s="1358"/>
      <c r="K47" s="1358"/>
      <c r="L47" s="1358"/>
      <c r="M47" s="438"/>
      <c r="N47" s="295"/>
      <c r="O47" s="2"/>
    </row>
    <row r="48" spans="1:15" ht="12.75" customHeight="1" x14ac:dyDescent="0.2">
      <c r="A48" s="2"/>
      <c r="B48" s="215"/>
      <c r="C48" s="9"/>
      <c r="D48" s="13"/>
      <c r="E48" s="15"/>
      <c r="F48" s="881"/>
      <c r="G48" s="801"/>
      <c r="H48" s="881"/>
      <c r="I48" s="438"/>
      <c r="J48" s="438"/>
      <c r="K48" s="438"/>
      <c r="L48" s="438"/>
      <c r="M48" s="438"/>
      <c r="N48" s="294"/>
      <c r="O48" s="2"/>
    </row>
    <row r="49" spans="1:15" ht="22.5" customHeight="1" x14ac:dyDescent="0.2">
      <c r="A49" s="2"/>
      <c r="B49" s="215"/>
      <c r="C49" s="9"/>
      <c r="D49" s="13"/>
      <c r="E49" s="15"/>
      <c r="F49" s="881"/>
      <c r="G49" s="801"/>
      <c r="H49" s="881"/>
      <c r="I49" s="438"/>
      <c r="J49" s="438"/>
      <c r="K49" s="438"/>
      <c r="L49" s="438"/>
      <c r="M49" s="438"/>
      <c r="N49" s="294"/>
      <c r="O49" s="2"/>
    </row>
    <row r="50" spans="1:15" ht="20.25" customHeight="1" x14ac:dyDescent="0.2">
      <c r="A50" s="2"/>
      <c r="B50" s="215"/>
      <c r="C50" s="710"/>
      <c r="D50" s="13"/>
      <c r="E50" s="8"/>
      <c r="F50" s="521"/>
      <c r="G50" s="801"/>
      <c r="H50" s="521"/>
      <c r="I50" s="438"/>
      <c r="J50" s="438"/>
      <c r="K50" s="438"/>
      <c r="L50" s="438"/>
      <c r="M50" s="438"/>
      <c r="N50" s="295"/>
      <c r="O50" s="2"/>
    </row>
    <row r="51" spans="1:15" x14ac:dyDescent="0.2">
      <c r="A51" s="2"/>
      <c r="B51" s="331">
        <v>2</v>
      </c>
      <c r="C51" s="1357">
        <v>43466</v>
      </c>
      <c r="D51" s="1357"/>
      <c r="E51" s="1357"/>
      <c r="F51" s="1357"/>
      <c r="G51" s="1357"/>
      <c r="H51" s="1357"/>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L62"/>
  <sheetViews>
    <sheetView showGridLines="0"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27"/>
      <c r="D1" s="729"/>
      <c r="E1" s="98"/>
      <c r="F1" s="98"/>
      <c r="G1" s="728" t="s">
        <v>504</v>
      </c>
      <c r="H1" s="98"/>
      <c r="I1" s="730"/>
      <c r="J1" s="98"/>
      <c r="K1" s="98"/>
      <c r="L1" s="95"/>
    </row>
    <row r="2" spans="1:12" ht="6" customHeight="1" x14ac:dyDescent="0.2">
      <c r="A2" s="320"/>
      <c r="B2" s="1086"/>
      <c r="C2" s="731"/>
      <c r="D2" s="731"/>
      <c r="E2" s="732"/>
      <c r="F2" s="732"/>
      <c r="G2" s="732"/>
      <c r="H2" s="732"/>
      <c r="I2" s="733"/>
      <c r="J2" s="708"/>
      <c r="K2" s="708"/>
      <c r="L2" s="95"/>
    </row>
    <row r="3" spans="1:12" ht="6" customHeight="1" thickBot="1" x14ac:dyDescent="0.25">
      <c r="A3" s="320"/>
      <c r="B3" s="1087"/>
      <c r="C3" s="98"/>
      <c r="D3" s="98"/>
      <c r="E3" s="98"/>
      <c r="F3" s="98"/>
      <c r="G3" s="98"/>
      <c r="H3" s="98"/>
      <c r="I3" s="98"/>
      <c r="J3" s="98"/>
      <c r="K3" s="98"/>
      <c r="L3" s="95"/>
    </row>
    <row r="4" spans="1:12" s="100" customFormat="1" ht="13.5" customHeight="1" thickBot="1" x14ac:dyDescent="0.25">
      <c r="A4" s="350"/>
      <c r="B4" s="1087"/>
      <c r="C4" s="1604" t="s">
        <v>461</v>
      </c>
      <c r="D4" s="1605"/>
      <c r="E4" s="1605"/>
      <c r="F4" s="1605"/>
      <c r="G4" s="1605"/>
      <c r="H4" s="1605"/>
      <c r="I4" s="1605"/>
      <c r="J4" s="1606"/>
      <c r="K4" s="98"/>
      <c r="L4" s="99"/>
    </row>
    <row r="5" spans="1:12" ht="15.75" customHeight="1" x14ac:dyDescent="0.2">
      <c r="A5" s="320"/>
      <c r="B5" s="1087"/>
      <c r="C5" s="734" t="s">
        <v>460</v>
      </c>
      <c r="D5" s="101"/>
      <c r="E5" s="101"/>
      <c r="F5" s="101"/>
      <c r="G5" s="101"/>
      <c r="H5" s="101"/>
      <c r="I5" s="101"/>
      <c r="J5" s="735"/>
      <c r="K5" s="98"/>
      <c r="L5" s="95"/>
    </row>
    <row r="6" spans="1:12" ht="12" customHeight="1" x14ac:dyDescent="0.2">
      <c r="A6" s="320"/>
      <c r="B6" s="1087"/>
      <c r="C6" s="101"/>
      <c r="D6" s="101"/>
      <c r="E6" s="736"/>
      <c r="F6" s="736"/>
      <c r="G6" s="736"/>
      <c r="H6" s="736"/>
      <c r="I6" s="736"/>
      <c r="J6" s="737"/>
      <c r="K6" s="98"/>
      <c r="L6" s="95"/>
    </row>
    <row r="7" spans="1:12" ht="24" customHeight="1" x14ac:dyDescent="0.2">
      <c r="A7" s="320"/>
      <c r="B7" s="1087"/>
      <c r="C7" s="1607" t="s">
        <v>669</v>
      </c>
      <c r="D7" s="1608"/>
      <c r="E7" s="1055" t="s">
        <v>67</v>
      </c>
      <c r="F7" s="1055" t="s">
        <v>385</v>
      </c>
      <c r="G7" s="102" t="s">
        <v>386</v>
      </c>
      <c r="H7" s="102" t="s">
        <v>387</v>
      </c>
      <c r="I7" s="102"/>
      <c r="J7" s="738"/>
      <c r="K7" s="1092"/>
      <c r="L7" s="103"/>
    </row>
    <row r="8" spans="1:12" s="744" customFormat="1" ht="3" customHeight="1" x14ac:dyDescent="0.2">
      <c r="A8" s="739"/>
      <c r="B8" s="1087"/>
      <c r="C8" s="104"/>
      <c r="D8" s="740"/>
      <c r="E8" s="741"/>
      <c r="F8" s="742"/>
      <c r="G8" s="740"/>
      <c r="H8" s="740"/>
      <c r="I8" s="740"/>
      <c r="J8" s="740"/>
      <c r="K8" s="1093"/>
      <c r="L8" s="743"/>
    </row>
    <row r="9" spans="1:12" s="108" customFormat="1" ht="12.75" customHeight="1" x14ac:dyDescent="0.2">
      <c r="A9" s="351"/>
      <c r="B9" s="1087"/>
      <c r="C9" s="106" t="s">
        <v>192</v>
      </c>
      <c r="D9" s="684" t="s">
        <v>192</v>
      </c>
      <c r="E9" s="705">
        <v>3.3</v>
      </c>
      <c r="F9" s="705">
        <v>6.1</v>
      </c>
      <c r="G9" s="705">
        <v>3.7</v>
      </c>
      <c r="H9" s="705">
        <v>2.9</v>
      </c>
      <c r="I9" s="107">
        <v>0.78378378378378377</v>
      </c>
      <c r="J9" s="745"/>
      <c r="K9" s="1094"/>
      <c r="L9" s="105"/>
    </row>
    <row r="10" spans="1:12" ht="12.75" customHeight="1" x14ac:dyDescent="0.2">
      <c r="A10" s="320"/>
      <c r="B10" s="1087"/>
      <c r="C10" s="106" t="s">
        <v>193</v>
      </c>
      <c r="D10" s="684" t="s">
        <v>193</v>
      </c>
      <c r="E10" s="705">
        <v>4.7</v>
      </c>
      <c r="F10" s="705">
        <v>8.8000000000000007</v>
      </c>
      <c r="G10" s="705">
        <v>5</v>
      </c>
      <c r="H10" s="705">
        <v>4.3</v>
      </c>
      <c r="I10" s="107">
        <v>0.86</v>
      </c>
      <c r="J10" s="745"/>
      <c r="K10" s="1095"/>
      <c r="L10" s="97"/>
    </row>
    <row r="11" spans="1:12" ht="12.75" customHeight="1" x14ac:dyDescent="0.2">
      <c r="A11" s="320"/>
      <c r="B11" s="1087"/>
      <c r="C11" s="106" t="s">
        <v>194</v>
      </c>
      <c r="D11" s="684" t="s">
        <v>194</v>
      </c>
      <c r="E11" s="705">
        <v>5.6</v>
      </c>
      <c r="F11" s="705">
        <v>15.7</v>
      </c>
      <c r="G11" s="705">
        <v>6.1</v>
      </c>
      <c r="H11" s="705">
        <v>5</v>
      </c>
      <c r="I11" s="107">
        <v>0.81967213114754101</v>
      </c>
      <c r="J11" s="745"/>
      <c r="K11" s="1095"/>
      <c r="L11" s="97"/>
    </row>
    <row r="12" spans="1:12" ht="12.75" customHeight="1" x14ac:dyDescent="0.2">
      <c r="A12" s="320"/>
      <c r="B12" s="1087"/>
      <c r="C12" s="106" t="s">
        <v>208</v>
      </c>
      <c r="D12" s="684" t="s">
        <v>503</v>
      </c>
      <c r="E12" s="705">
        <v>1.9</v>
      </c>
      <c r="F12" s="705">
        <v>4.9000000000000004</v>
      </c>
      <c r="G12" s="705">
        <v>1.5</v>
      </c>
      <c r="H12" s="705">
        <v>2.4</v>
      </c>
      <c r="I12" s="107">
        <v>1.5999999999999999</v>
      </c>
      <c r="J12" s="745"/>
      <c r="K12" s="1095"/>
      <c r="L12" s="97"/>
    </row>
    <row r="13" spans="1:12" ht="12.75" customHeight="1" x14ac:dyDescent="0.2">
      <c r="A13" s="320"/>
      <c r="B13" s="1087"/>
      <c r="C13" s="106" t="s">
        <v>360</v>
      </c>
      <c r="D13" s="684" t="s">
        <v>360</v>
      </c>
      <c r="E13" s="705">
        <v>9.1999999999999993</v>
      </c>
      <c r="F13" s="705">
        <v>19.3</v>
      </c>
      <c r="G13" s="705">
        <v>8.9</v>
      </c>
      <c r="H13" s="705">
        <v>9.6</v>
      </c>
      <c r="I13" s="107">
        <v>1.0786516853932584</v>
      </c>
      <c r="J13" s="745"/>
      <c r="K13" s="1095"/>
      <c r="L13" s="97"/>
    </row>
    <row r="14" spans="1:12" ht="12.75" customHeight="1" x14ac:dyDescent="0.2">
      <c r="A14" s="320"/>
      <c r="B14" s="1087"/>
      <c r="C14" s="106"/>
      <c r="D14" s="684" t="s">
        <v>368</v>
      </c>
      <c r="E14" s="705">
        <v>7.8</v>
      </c>
      <c r="F14" s="705">
        <v>23.9</v>
      </c>
      <c r="G14" s="705">
        <v>7.3</v>
      </c>
      <c r="H14" s="705">
        <v>8.4</v>
      </c>
      <c r="I14" s="107">
        <v>1.1506849315068495</v>
      </c>
      <c r="J14" s="745"/>
      <c r="K14" s="1095"/>
      <c r="L14" s="97"/>
    </row>
    <row r="15" spans="1:12" ht="12.75" customHeight="1" x14ac:dyDescent="0.2">
      <c r="A15" s="320"/>
      <c r="B15" s="1087"/>
      <c r="C15" s="106" t="s">
        <v>195</v>
      </c>
      <c r="D15" s="684" t="s">
        <v>195</v>
      </c>
      <c r="E15" s="705">
        <v>6</v>
      </c>
      <c r="F15" s="705">
        <v>13.9</v>
      </c>
      <c r="G15" s="705">
        <v>5.8</v>
      </c>
      <c r="H15" s="705">
        <v>6.3</v>
      </c>
      <c r="I15" s="107">
        <v>1.0862068965517242</v>
      </c>
      <c r="J15" s="745"/>
      <c r="K15" s="1095"/>
      <c r="L15" s="97"/>
    </row>
    <row r="16" spans="1:12" ht="12.75" customHeight="1" x14ac:dyDescent="0.2">
      <c r="A16" s="320"/>
      <c r="B16" s="1087"/>
      <c r="C16" s="106" t="s">
        <v>361</v>
      </c>
      <c r="D16" s="684" t="s">
        <v>369</v>
      </c>
      <c r="E16" s="705">
        <v>5.0999999999999996</v>
      </c>
      <c r="F16" s="705">
        <v>10.1</v>
      </c>
      <c r="G16" s="705">
        <v>4.4000000000000004</v>
      </c>
      <c r="H16" s="705">
        <v>6</v>
      </c>
      <c r="I16" s="107">
        <v>1.3636363636363635</v>
      </c>
      <c r="J16" s="745"/>
      <c r="K16" s="1095"/>
      <c r="L16" s="97"/>
    </row>
    <row r="17" spans="1:12" ht="12.75" customHeight="1" x14ac:dyDescent="0.2">
      <c r="A17" s="320"/>
      <c r="B17" s="1087"/>
      <c r="C17" s="106" t="s">
        <v>196</v>
      </c>
      <c r="D17" s="684" t="s">
        <v>196</v>
      </c>
      <c r="E17" s="705">
        <v>14.7</v>
      </c>
      <c r="F17" s="705">
        <v>34.1</v>
      </c>
      <c r="G17" s="705">
        <v>13.3</v>
      </c>
      <c r="H17" s="705">
        <v>16.3</v>
      </c>
      <c r="I17" s="107">
        <v>1.2255639097744362</v>
      </c>
      <c r="J17" s="745"/>
      <c r="K17" s="1095"/>
      <c r="L17" s="97"/>
    </row>
    <row r="18" spans="1:12" ht="12.75" customHeight="1" x14ac:dyDescent="0.2">
      <c r="A18" s="320"/>
      <c r="B18" s="1087"/>
      <c r="C18" s="106" t="s">
        <v>362</v>
      </c>
      <c r="D18" s="684" t="s">
        <v>362</v>
      </c>
      <c r="E18" s="705">
        <v>5.3</v>
      </c>
      <c r="F18" s="705">
        <v>16.7</v>
      </c>
      <c r="G18" s="705">
        <v>4.9000000000000004</v>
      </c>
      <c r="H18" s="705">
        <v>5.7</v>
      </c>
      <c r="I18" s="107">
        <v>1.1632653061224489</v>
      </c>
      <c r="J18" s="745"/>
      <c r="K18" s="1095"/>
      <c r="L18" s="97"/>
    </row>
    <row r="19" spans="1:12" ht="12.75" customHeight="1" x14ac:dyDescent="0.2">
      <c r="A19" s="320"/>
      <c r="B19" s="1087"/>
      <c r="C19" s="106" t="s">
        <v>197</v>
      </c>
      <c r="D19" s="684" t="s">
        <v>197</v>
      </c>
      <c r="E19" s="705">
        <v>6.9</v>
      </c>
      <c r="F19" s="705">
        <v>17.399999999999999</v>
      </c>
      <c r="G19" s="705">
        <v>7</v>
      </c>
      <c r="H19" s="705">
        <v>6.9</v>
      </c>
      <c r="I19" s="107">
        <v>0.98571428571428577</v>
      </c>
      <c r="J19" s="745"/>
      <c r="K19" s="1095"/>
      <c r="L19" s="97"/>
    </row>
    <row r="20" spans="1:12" ht="12.75" customHeight="1" x14ac:dyDescent="0.2">
      <c r="A20" s="320"/>
      <c r="B20" s="1087"/>
      <c r="C20" s="106" t="s">
        <v>198</v>
      </c>
      <c r="D20" s="684" t="s">
        <v>198</v>
      </c>
      <c r="E20" s="705">
        <v>8.9</v>
      </c>
      <c r="F20" s="705">
        <v>21.8</v>
      </c>
      <c r="G20" s="705">
        <v>8.9</v>
      </c>
      <c r="H20" s="705">
        <v>8.9</v>
      </c>
      <c r="I20" s="107">
        <v>1</v>
      </c>
      <c r="J20" s="745"/>
      <c r="K20" s="1095"/>
      <c r="L20" s="97"/>
    </row>
    <row r="21" spans="1:12" s="110" customFormat="1" ht="12.75" customHeight="1" x14ac:dyDescent="0.2">
      <c r="A21" s="352"/>
      <c r="B21" s="1087"/>
      <c r="C21" s="106" t="s">
        <v>344</v>
      </c>
      <c r="D21" s="684" t="s">
        <v>363</v>
      </c>
      <c r="E21" s="705">
        <v>18.600000000000001</v>
      </c>
      <c r="F21" s="705">
        <v>38.5</v>
      </c>
      <c r="G21" s="705">
        <v>15</v>
      </c>
      <c r="H21" s="705">
        <v>23.1</v>
      </c>
      <c r="I21" s="107">
        <v>1.54</v>
      </c>
      <c r="J21" s="746"/>
      <c r="K21" s="1096"/>
      <c r="L21" s="109"/>
    </row>
    <row r="22" spans="1:12" ht="12.75" customHeight="1" x14ac:dyDescent="0.2">
      <c r="A22" s="320"/>
      <c r="B22" s="1087"/>
      <c r="C22" s="106" t="s">
        <v>199</v>
      </c>
      <c r="D22" s="684" t="s">
        <v>370</v>
      </c>
      <c r="E22" s="705">
        <v>3.5</v>
      </c>
      <c r="F22" s="705">
        <v>6.9</v>
      </c>
      <c r="G22" s="705">
        <v>3.5</v>
      </c>
      <c r="H22" s="705">
        <v>3.6</v>
      </c>
      <c r="I22" s="107">
        <v>1.0285714285714287</v>
      </c>
      <c r="J22" s="745"/>
      <c r="K22" s="1095"/>
      <c r="L22" s="97"/>
    </row>
    <row r="23" spans="1:12" s="112" customFormat="1" ht="12.75" customHeight="1" x14ac:dyDescent="0.2">
      <c r="A23" s="353"/>
      <c r="B23" s="1087"/>
      <c r="C23" s="106" t="s">
        <v>200</v>
      </c>
      <c r="D23" s="684" t="s">
        <v>200</v>
      </c>
      <c r="E23" s="705">
        <v>5.3</v>
      </c>
      <c r="F23" s="705">
        <v>12.3</v>
      </c>
      <c r="G23" s="705">
        <v>5.3</v>
      </c>
      <c r="H23" s="705">
        <v>5.4</v>
      </c>
      <c r="I23" s="107">
        <v>1.0188679245283019</v>
      </c>
      <c r="J23" s="746"/>
      <c r="K23" s="353"/>
      <c r="L23" s="111"/>
    </row>
    <row r="24" spans="1:12" s="114" customFormat="1" ht="12.75" customHeight="1" x14ac:dyDescent="0.2">
      <c r="A24" s="321"/>
      <c r="B24" s="1088"/>
      <c r="C24" s="106" t="s">
        <v>201</v>
      </c>
      <c r="D24" s="684" t="s">
        <v>201</v>
      </c>
      <c r="E24" s="705">
        <v>10.5</v>
      </c>
      <c r="F24" s="705">
        <v>31.6</v>
      </c>
      <c r="G24" s="705">
        <v>9.6</v>
      </c>
      <c r="H24" s="705">
        <v>11.7</v>
      </c>
      <c r="I24" s="107">
        <v>1.21875</v>
      </c>
      <c r="J24" s="745"/>
      <c r="K24" s="1095"/>
      <c r="L24" s="113"/>
    </row>
    <row r="25" spans="1:12" ht="12.75" customHeight="1" x14ac:dyDescent="0.2">
      <c r="A25" s="320"/>
      <c r="B25" s="1087"/>
      <c r="C25" s="106" t="s">
        <v>202</v>
      </c>
      <c r="D25" s="684" t="s">
        <v>202</v>
      </c>
      <c r="E25" s="705">
        <v>5</v>
      </c>
      <c r="F25" s="705">
        <v>12.4</v>
      </c>
      <c r="G25" s="705">
        <v>4.8</v>
      </c>
      <c r="H25" s="705">
        <v>5.3</v>
      </c>
      <c r="I25" s="107">
        <v>1.1041666666666667</v>
      </c>
      <c r="J25" s="745"/>
      <c r="K25" s="1095"/>
      <c r="L25" s="97"/>
    </row>
    <row r="26" spans="1:12" ht="12.75" customHeight="1" x14ac:dyDescent="0.2">
      <c r="A26" s="320"/>
      <c r="B26" s="1087"/>
      <c r="C26" s="106" t="s">
        <v>203</v>
      </c>
      <c r="D26" s="684" t="s">
        <v>203</v>
      </c>
      <c r="E26" s="705">
        <v>3.7</v>
      </c>
      <c r="F26" s="705">
        <v>11.9</v>
      </c>
      <c r="G26" s="705">
        <v>3.8</v>
      </c>
      <c r="H26" s="705">
        <v>3.7</v>
      </c>
      <c r="I26" s="107">
        <v>0.97368421052631593</v>
      </c>
      <c r="J26" s="745"/>
      <c r="K26" s="1095"/>
      <c r="L26" s="97"/>
    </row>
    <row r="27" spans="1:12" s="116" customFormat="1" ht="12.75" customHeight="1" x14ac:dyDescent="0.2">
      <c r="A27" s="322"/>
      <c r="B27" s="1089"/>
      <c r="C27" s="104" t="s">
        <v>72</v>
      </c>
      <c r="D27" s="747" t="s">
        <v>72</v>
      </c>
      <c r="E27" s="748">
        <v>6.6</v>
      </c>
      <c r="F27" s="748">
        <v>19.399999999999999</v>
      </c>
      <c r="G27" s="748">
        <v>6</v>
      </c>
      <c r="H27" s="748">
        <v>7.2</v>
      </c>
      <c r="I27" s="749">
        <v>1.2</v>
      </c>
      <c r="J27" s="746"/>
      <c r="K27" s="1097"/>
      <c r="L27" s="115"/>
    </row>
    <row r="28" spans="1:12" s="118" customFormat="1" ht="12.75" customHeight="1" x14ac:dyDescent="0.2">
      <c r="A28" s="323"/>
      <c r="B28" s="1090"/>
      <c r="C28" s="356" t="s">
        <v>204</v>
      </c>
      <c r="D28" s="685" t="s">
        <v>204</v>
      </c>
      <c r="E28" s="706">
        <v>7.9</v>
      </c>
      <c r="F28" s="706">
        <v>16.899999999999999</v>
      </c>
      <c r="G28" s="706">
        <v>7.6</v>
      </c>
      <c r="H28" s="706">
        <v>8.3000000000000007</v>
      </c>
      <c r="I28" s="750">
        <v>1.0921052631578949</v>
      </c>
      <c r="J28" s="751"/>
      <c r="K28" s="1098"/>
      <c r="L28" s="117"/>
    </row>
    <row r="29" spans="1:12" ht="12.75" customHeight="1" x14ac:dyDescent="0.2">
      <c r="A29" s="320"/>
      <c r="B29" s="1087"/>
      <c r="C29" s="106" t="s">
        <v>205</v>
      </c>
      <c r="D29" s="684" t="s">
        <v>205</v>
      </c>
      <c r="E29" s="705">
        <v>5.4</v>
      </c>
      <c r="F29" s="705">
        <v>14.2</v>
      </c>
      <c r="G29" s="705">
        <v>5.9</v>
      </c>
      <c r="H29" s="705">
        <v>4.9000000000000004</v>
      </c>
      <c r="I29" s="107">
        <v>0.83050847457627119</v>
      </c>
      <c r="J29" s="745"/>
      <c r="K29" s="1095"/>
      <c r="L29" s="97"/>
    </row>
    <row r="30" spans="1:12" ht="12.75" customHeight="1" x14ac:dyDescent="0.2">
      <c r="A30" s="320"/>
      <c r="B30" s="1087"/>
      <c r="C30" s="106" t="s">
        <v>206</v>
      </c>
      <c r="D30" s="684" t="s">
        <v>206</v>
      </c>
      <c r="E30" s="705">
        <v>4.9000000000000004</v>
      </c>
      <c r="F30" s="705">
        <v>8.4</v>
      </c>
      <c r="G30" s="705">
        <v>5</v>
      </c>
      <c r="H30" s="705">
        <v>4.8</v>
      </c>
      <c r="I30" s="107">
        <v>0.96</v>
      </c>
      <c r="J30" s="745"/>
      <c r="K30" s="1095"/>
      <c r="L30" s="97"/>
    </row>
    <row r="31" spans="1:12" ht="12.75" customHeight="1" x14ac:dyDescent="0.2">
      <c r="A31" s="320"/>
      <c r="B31" s="1087"/>
      <c r="C31" s="106" t="s">
        <v>346</v>
      </c>
      <c r="D31" s="684" t="s">
        <v>365</v>
      </c>
      <c r="E31" s="705">
        <v>3.7</v>
      </c>
      <c r="F31" s="705">
        <v>10.1</v>
      </c>
      <c r="G31" s="705">
        <v>3.5</v>
      </c>
      <c r="H31" s="705">
        <v>3.9</v>
      </c>
      <c r="I31" s="107">
        <v>1.1142857142857143</v>
      </c>
      <c r="J31" s="745"/>
      <c r="K31" s="1095"/>
      <c r="L31" s="97"/>
    </row>
    <row r="32" spans="1:12" ht="12.75" customHeight="1" x14ac:dyDescent="0.2">
      <c r="A32" s="320"/>
      <c r="B32" s="1087"/>
      <c r="C32" s="106" t="s">
        <v>333</v>
      </c>
      <c r="D32" s="684" t="s">
        <v>366</v>
      </c>
      <c r="E32" s="705">
        <v>7</v>
      </c>
      <c r="F32" s="705">
        <v>10.5</v>
      </c>
      <c r="G32" s="705">
        <v>7.8</v>
      </c>
      <c r="H32" s="705">
        <v>6.1</v>
      </c>
      <c r="I32" s="107">
        <v>0.78205128205128205</v>
      </c>
      <c r="J32" s="745"/>
      <c r="K32" s="1095"/>
      <c r="L32" s="97"/>
    </row>
    <row r="33" spans="1:12" ht="12.75" customHeight="1" x14ac:dyDescent="0.2">
      <c r="A33" s="320"/>
      <c r="B33" s="1087"/>
      <c r="C33" s="106" t="s">
        <v>238</v>
      </c>
      <c r="D33" s="684" t="s">
        <v>371</v>
      </c>
      <c r="E33" s="705">
        <v>6.2</v>
      </c>
      <c r="F33" s="705">
        <v>10.6</v>
      </c>
      <c r="G33" s="705">
        <v>6.8</v>
      </c>
      <c r="H33" s="705">
        <v>5.7</v>
      </c>
      <c r="I33" s="107">
        <v>0.83823529411764708</v>
      </c>
      <c r="J33" s="745"/>
      <c r="K33" s="1095"/>
      <c r="L33" s="97"/>
    </row>
    <row r="34" spans="1:12" s="121" customFormat="1" ht="12.75" customHeight="1" x14ac:dyDescent="0.2">
      <c r="A34" s="354"/>
      <c r="B34" s="1087"/>
      <c r="C34" s="106" t="s">
        <v>207</v>
      </c>
      <c r="D34" s="684" t="s">
        <v>207</v>
      </c>
      <c r="E34" s="705">
        <v>3.8</v>
      </c>
      <c r="F34" s="705">
        <v>12.3</v>
      </c>
      <c r="G34" s="705">
        <v>3.9</v>
      </c>
      <c r="H34" s="705">
        <v>3.6</v>
      </c>
      <c r="I34" s="107">
        <v>0.92307692307692313</v>
      </c>
      <c r="J34" s="745"/>
      <c r="K34" s="1099"/>
      <c r="L34" s="119"/>
    </row>
    <row r="35" spans="1:12" ht="12.75" customHeight="1" x14ac:dyDescent="0.2">
      <c r="A35" s="320"/>
      <c r="B35" s="1087"/>
      <c r="C35" s="106" t="s">
        <v>345</v>
      </c>
      <c r="D35" s="684" t="s">
        <v>364</v>
      </c>
      <c r="E35" s="705">
        <v>4</v>
      </c>
      <c r="F35" s="705">
        <v>11.5</v>
      </c>
      <c r="G35" s="705">
        <v>4</v>
      </c>
      <c r="H35" s="705">
        <v>4</v>
      </c>
      <c r="I35" s="107">
        <v>1</v>
      </c>
      <c r="J35" s="745"/>
      <c r="K35" s="1095"/>
      <c r="L35" s="97"/>
    </row>
    <row r="36" spans="1:12" s="112" customFormat="1" ht="12.75" customHeight="1" x14ac:dyDescent="0.2">
      <c r="A36" s="353"/>
      <c r="B36" s="1087"/>
      <c r="C36" s="106" t="s">
        <v>367</v>
      </c>
      <c r="D36" s="684" t="s">
        <v>367</v>
      </c>
      <c r="E36" s="705">
        <v>3.9</v>
      </c>
      <c r="F36" s="705">
        <v>16.2</v>
      </c>
      <c r="G36" s="705">
        <v>4.4000000000000004</v>
      </c>
      <c r="H36" s="705">
        <v>3.1</v>
      </c>
      <c r="I36" s="107">
        <v>0.70454545454545447</v>
      </c>
      <c r="J36" s="746"/>
      <c r="K36" s="353"/>
      <c r="L36" s="111"/>
    </row>
    <row r="37" spans="1:12" ht="12.75" customHeight="1" x14ac:dyDescent="0.2">
      <c r="A37" s="320"/>
      <c r="B37" s="1087"/>
      <c r="C37" s="106" t="s">
        <v>209</v>
      </c>
      <c r="D37" s="684" t="s">
        <v>209</v>
      </c>
      <c r="E37" s="705">
        <v>6.2</v>
      </c>
      <c r="F37" s="705">
        <v>17</v>
      </c>
      <c r="G37" s="705">
        <v>6.2</v>
      </c>
      <c r="H37" s="705">
        <v>6.1</v>
      </c>
      <c r="I37" s="107">
        <v>0.98387096774193539</v>
      </c>
      <c r="J37" s="745"/>
      <c r="K37" s="1095"/>
      <c r="L37" s="97"/>
    </row>
    <row r="38" spans="1:12" s="118" customFormat="1" ht="12.75" customHeight="1" x14ac:dyDescent="0.2">
      <c r="A38" s="323"/>
      <c r="B38" s="1091"/>
      <c r="C38" s="356" t="s">
        <v>210</v>
      </c>
      <c r="D38" s="685" t="s">
        <v>372</v>
      </c>
      <c r="E38" s="706">
        <v>6.7</v>
      </c>
      <c r="F38" s="706">
        <v>15.2</v>
      </c>
      <c r="G38" s="706">
        <v>6.5</v>
      </c>
      <c r="H38" s="706">
        <v>6.9</v>
      </c>
      <c r="I38" s="750">
        <v>1.0615384615384615</v>
      </c>
      <c r="J38" s="751"/>
      <c r="K38" s="1098"/>
      <c r="L38" s="117"/>
    </row>
    <row r="39" spans="1:12" ht="23.25" customHeight="1" x14ac:dyDescent="0.2">
      <c r="A39" s="320"/>
      <c r="B39" s="1087"/>
      <c r="C39" s="106" t="s">
        <v>388</v>
      </c>
      <c r="D39" s="686" t="s">
        <v>388</v>
      </c>
      <c r="E39" s="705">
        <v>3.7</v>
      </c>
      <c r="F39" s="705">
        <v>8.1</v>
      </c>
      <c r="G39" s="705">
        <v>3.6</v>
      </c>
      <c r="H39" s="705">
        <v>3.8</v>
      </c>
      <c r="I39" s="107">
        <v>1.0555555555555556</v>
      </c>
      <c r="J39" s="745"/>
      <c r="K39" s="1095"/>
      <c r="L39" s="97"/>
    </row>
    <row r="40" spans="1:12" s="127" customFormat="1" ht="12" customHeight="1" x14ac:dyDescent="0.2">
      <c r="A40" s="355"/>
      <c r="B40" s="1087"/>
      <c r="C40" s="122"/>
      <c r="D40" s="123"/>
      <c r="E40" s="124"/>
      <c r="F40" s="124"/>
      <c r="G40" s="125"/>
      <c r="H40" s="125"/>
      <c r="I40" s="125"/>
      <c r="J40" s="125"/>
      <c r="K40" s="1100"/>
      <c r="L40" s="126"/>
    </row>
    <row r="41" spans="1:12" ht="17.25" customHeight="1" x14ac:dyDescent="0.2">
      <c r="A41" s="320"/>
      <c r="B41" s="1087"/>
      <c r="C41" s="762"/>
      <c r="D41" s="762"/>
      <c r="E41" s="763"/>
      <c r="F41" s="1609"/>
      <c r="G41" s="1609"/>
      <c r="H41" s="1609"/>
      <c r="I41" s="1609"/>
      <c r="J41" s="1609"/>
      <c r="K41" s="735"/>
      <c r="L41" s="95"/>
    </row>
    <row r="42" spans="1:12" ht="17.25" customHeight="1" x14ac:dyDescent="0.2">
      <c r="A42" s="320"/>
      <c r="B42" s="1087"/>
      <c r="C42" s="762"/>
      <c r="D42" s="1610" t="s">
        <v>643</v>
      </c>
      <c r="E42" s="1610"/>
      <c r="F42" s="1610"/>
      <c r="G42" s="764"/>
      <c r="H42" s="764"/>
      <c r="I42" s="1609"/>
      <c r="J42" s="1609"/>
      <c r="K42" s="735"/>
      <c r="L42" s="95"/>
    </row>
    <row r="43" spans="1:12" ht="17.25" customHeight="1" x14ac:dyDescent="0.2">
      <c r="A43" s="320"/>
      <c r="B43" s="1087"/>
      <c r="C43" s="762"/>
      <c r="D43" s="1610"/>
      <c r="E43" s="1610"/>
      <c r="F43" s="1610"/>
      <c r="G43" s="764"/>
      <c r="H43" s="764"/>
      <c r="I43" s="1609"/>
      <c r="J43" s="1609"/>
      <c r="K43" s="735"/>
      <c r="L43" s="95"/>
    </row>
    <row r="44" spans="1:12" ht="17.25" customHeight="1" x14ac:dyDescent="0.2">
      <c r="A44" s="320"/>
      <c r="B44" s="1087"/>
      <c r="C44" s="762"/>
      <c r="D44" s="1603" t="s">
        <v>644</v>
      </c>
      <c r="E44" s="1603"/>
      <c r="F44" s="1603"/>
      <c r="G44" s="764"/>
      <c r="H44" s="764"/>
      <c r="I44" s="1609"/>
      <c r="J44" s="1609"/>
      <c r="K44" s="735"/>
      <c r="L44" s="95"/>
    </row>
    <row r="45" spans="1:12" ht="17.25" customHeight="1" x14ac:dyDescent="0.2">
      <c r="A45" s="320"/>
      <c r="B45" s="1087"/>
      <c r="C45" s="762"/>
      <c r="D45" s="1603"/>
      <c r="E45" s="1603"/>
      <c r="F45" s="1603"/>
      <c r="G45" s="764"/>
      <c r="H45" s="764"/>
      <c r="I45" s="1609"/>
      <c r="J45" s="1609"/>
      <c r="K45" s="735"/>
      <c r="L45" s="95"/>
    </row>
    <row r="46" spans="1:12" ht="17.25" customHeight="1" x14ac:dyDescent="0.2">
      <c r="A46" s="320"/>
      <c r="B46" s="1087"/>
      <c r="C46" s="762"/>
      <c r="D46" s="1603"/>
      <c r="E46" s="1603"/>
      <c r="F46" s="1603"/>
      <c r="G46" s="764"/>
      <c r="H46" s="764"/>
      <c r="I46" s="1609"/>
      <c r="J46" s="1609"/>
      <c r="K46" s="735"/>
      <c r="L46" s="95"/>
    </row>
    <row r="47" spans="1:12" ht="17.25" customHeight="1" x14ac:dyDescent="0.2">
      <c r="A47" s="320"/>
      <c r="B47" s="1087"/>
      <c r="C47" s="762"/>
      <c r="D47" s="1603" t="s">
        <v>645</v>
      </c>
      <c r="E47" s="1603"/>
      <c r="F47" s="1603"/>
      <c r="G47" s="764"/>
      <c r="H47" s="764"/>
      <c r="I47" s="1609"/>
      <c r="J47" s="1609"/>
      <c r="K47" s="735"/>
      <c r="L47" s="95"/>
    </row>
    <row r="48" spans="1:12" ht="17.25" customHeight="1" x14ac:dyDescent="0.2">
      <c r="A48" s="320"/>
      <c r="B48" s="1087"/>
      <c r="C48" s="762"/>
      <c r="D48" s="1603"/>
      <c r="E48" s="1603"/>
      <c r="F48" s="1603"/>
      <c r="G48" s="764"/>
      <c r="H48" s="764"/>
      <c r="I48" s="1609"/>
      <c r="J48" s="1609"/>
      <c r="K48" s="735"/>
      <c r="L48" s="95"/>
    </row>
    <row r="49" spans="1:12" ht="17.25" customHeight="1" x14ac:dyDescent="0.2">
      <c r="A49" s="320"/>
      <c r="B49" s="1087"/>
      <c r="C49" s="762"/>
      <c r="D49" s="1603"/>
      <c r="E49" s="1603"/>
      <c r="F49" s="1603"/>
      <c r="G49" s="764"/>
      <c r="H49" s="764"/>
      <c r="I49" s="1609"/>
      <c r="J49" s="1609"/>
      <c r="K49" s="735"/>
      <c r="L49" s="95"/>
    </row>
    <row r="50" spans="1:12" ht="17.25" customHeight="1" x14ac:dyDescent="0.2">
      <c r="A50" s="320"/>
      <c r="B50" s="1087"/>
      <c r="C50" s="762"/>
      <c r="D50" s="1603" t="s">
        <v>646</v>
      </c>
      <c r="E50" s="1603"/>
      <c r="F50" s="1603"/>
      <c r="G50" s="764"/>
      <c r="H50" s="764"/>
      <c r="I50" s="1609"/>
      <c r="J50" s="1609"/>
      <c r="K50" s="735"/>
      <c r="L50" s="95"/>
    </row>
    <row r="51" spans="1:12" ht="17.25" customHeight="1" x14ac:dyDescent="0.2">
      <c r="A51" s="320"/>
      <c r="B51" s="1087"/>
      <c r="C51" s="762"/>
      <c r="D51" s="1603"/>
      <c r="E51" s="1603"/>
      <c r="F51" s="1603"/>
      <c r="G51" s="764"/>
      <c r="H51" s="764"/>
      <c r="I51" s="1609"/>
      <c r="J51" s="1609"/>
      <c r="K51" s="735"/>
      <c r="L51" s="95"/>
    </row>
    <row r="52" spans="1:12" ht="17.25" customHeight="1" x14ac:dyDescent="0.2">
      <c r="A52" s="320"/>
      <c r="B52" s="1087"/>
      <c r="C52" s="762"/>
      <c r="D52" s="1603"/>
      <c r="E52" s="1603"/>
      <c r="F52" s="1603"/>
      <c r="G52" s="764"/>
      <c r="H52" s="764"/>
      <c r="I52" s="1609"/>
      <c r="J52" s="1609"/>
      <c r="K52" s="735"/>
      <c r="L52" s="95"/>
    </row>
    <row r="53" spans="1:12" s="121" customFormat="1" ht="17.25" customHeight="1" x14ac:dyDescent="0.2">
      <c r="A53" s="354"/>
      <c r="B53" s="1087"/>
      <c r="C53" s="762"/>
      <c r="D53" s="1610" t="s">
        <v>506</v>
      </c>
      <c r="E53" s="1610"/>
      <c r="F53" s="1610"/>
      <c r="G53" s="764"/>
      <c r="H53" s="764"/>
      <c r="I53" s="1609"/>
      <c r="J53" s="1609"/>
      <c r="K53" s="1101"/>
      <c r="L53" s="120"/>
    </row>
    <row r="54" spans="1:12" ht="17.25" customHeight="1" x14ac:dyDescent="0.2">
      <c r="A54" s="320"/>
      <c r="B54" s="1087"/>
      <c r="C54" s="762"/>
      <c r="D54" s="1610"/>
      <c r="E54" s="1610"/>
      <c r="F54" s="1610"/>
      <c r="G54" s="764"/>
      <c r="H54" s="764"/>
      <c r="I54" s="1609"/>
      <c r="J54" s="1609"/>
      <c r="K54" s="735"/>
      <c r="L54" s="95"/>
    </row>
    <row r="55" spans="1:12" ht="17.25" customHeight="1" x14ac:dyDescent="0.2">
      <c r="A55" s="320"/>
      <c r="B55" s="1087"/>
      <c r="C55" s="762"/>
      <c r="D55" s="1610"/>
      <c r="E55" s="1610"/>
      <c r="F55" s="1610"/>
      <c r="G55" s="764"/>
      <c r="H55" s="764"/>
      <c r="I55" s="1609"/>
      <c r="J55" s="1609"/>
      <c r="K55" s="735"/>
      <c r="L55" s="95"/>
    </row>
    <row r="56" spans="1:12" ht="5.25" customHeight="1" x14ac:dyDescent="0.2">
      <c r="A56" s="320"/>
      <c r="B56" s="1087"/>
      <c r="C56" s="762"/>
      <c r="D56" s="764"/>
      <c r="E56" s="764"/>
      <c r="F56" s="764"/>
      <c r="G56" s="764"/>
      <c r="H56" s="764"/>
      <c r="I56" s="1609"/>
      <c r="J56" s="1609"/>
      <c r="K56" s="735"/>
      <c r="L56" s="95"/>
    </row>
    <row r="57" spans="1:12" ht="18.75" customHeight="1" x14ac:dyDescent="0.2">
      <c r="A57" s="320"/>
      <c r="B57" s="1087"/>
      <c r="C57" s="762"/>
      <c r="D57" s="762"/>
      <c r="E57" s="763"/>
      <c r="F57" s="1609"/>
      <c r="G57" s="1609"/>
      <c r="H57" s="1609"/>
      <c r="I57" s="1609"/>
      <c r="J57" s="1609"/>
      <c r="K57" s="735"/>
      <c r="L57" s="95"/>
    </row>
    <row r="58" spans="1:12" ht="32.25" customHeight="1" x14ac:dyDescent="0.2">
      <c r="A58" s="320"/>
      <c r="B58" s="1087"/>
      <c r="C58" s="1612" t="s">
        <v>642</v>
      </c>
      <c r="D58" s="1612"/>
      <c r="E58" s="1612"/>
      <c r="F58" s="1612"/>
      <c r="G58" s="1612"/>
      <c r="H58" s="1612"/>
      <c r="I58" s="1612"/>
      <c r="J58" s="1612"/>
      <c r="K58" s="1056"/>
      <c r="L58" s="95"/>
    </row>
    <row r="59" spans="1:12" ht="11.25" customHeight="1" x14ac:dyDescent="0.2">
      <c r="A59" s="320"/>
      <c r="B59" s="1087"/>
      <c r="C59" s="1613" t="s">
        <v>670</v>
      </c>
      <c r="D59" s="1614"/>
      <c r="E59" s="1614"/>
      <c r="F59" s="1614"/>
      <c r="G59" s="1614"/>
      <c r="H59" s="1614"/>
      <c r="I59" s="1614"/>
      <c r="J59" s="1614"/>
      <c r="K59" s="1614"/>
      <c r="L59" s="95"/>
    </row>
    <row r="60" spans="1:12" ht="13.5" customHeight="1" x14ac:dyDescent="0.2">
      <c r="A60" s="320"/>
      <c r="B60" s="1104">
        <v>22</v>
      </c>
      <c r="C60" s="1611">
        <v>43466</v>
      </c>
      <c r="D60" s="1611"/>
      <c r="E60" s="1103"/>
      <c r="F60" s="128"/>
      <c r="G60" s="129"/>
      <c r="H60" s="129"/>
      <c r="J60" s="1102"/>
      <c r="L60" s="95"/>
    </row>
    <row r="62" spans="1:12" ht="15" x14ac:dyDescent="0.2">
      <c r="E62" s="932"/>
    </row>
  </sheetData>
  <mergeCells count="29">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 ref="I57:J57"/>
    <mergeCell ref="D53:F55"/>
    <mergeCell ref="I52:J52"/>
    <mergeCell ref="I53:J53"/>
    <mergeCell ref="I54:J54"/>
    <mergeCell ref="D47:F49"/>
    <mergeCell ref="D44:F46"/>
    <mergeCell ref="C4:J4"/>
    <mergeCell ref="C7:D7"/>
    <mergeCell ref="F41:H41"/>
    <mergeCell ref="I41:J41"/>
    <mergeCell ref="I42:J42"/>
    <mergeCell ref="D42:F43"/>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11 I13:I26">
    <cfRule type="top10" dxfId="0" priority="3"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showGridLines="0"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6"/>
      <c r="C1" s="206"/>
      <c r="D1" s="1619" t="s">
        <v>308</v>
      </c>
      <c r="E1" s="1619"/>
      <c r="F1" s="1619"/>
      <c r="G1" s="1619"/>
      <c r="H1" s="1619"/>
      <c r="I1" s="207"/>
      <c r="J1" s="207"/>
      <c r="K1" s="207"/>
      <c r="L1" s="207"/>
      <c r="M1" s="207"/>
      <c r="N1" s="207"/>
      <c r="O1" s="207"/>
      <c r="P1" s="207"/>
      <c r="Q1" s="207"/>
      <c r="R1" s="207"/>
      <c r="S1" s="207"/>
      <c r="T1" s="207"/>
      <c r="U1" s="207"/>
      <c r="V1" s="207"/>
      <c r="W1" s="207"/>
      <c r="X1" s="246"/>
      <c r="Y1" s="1107"/>
      <c r="Z1" s="1107"/>
      <c r="AA1" s="1107"/>
      <c r="AB1" s="1107"/>
      <c r="AC1" s="1107"/>
      <c r="AD1" s="1107"/>
      <c r="AE1" s="1107"/>
      <c r="AF1" s="1107"/>
      <c r="AG1" s="2"/>
    </row>
    <row r="2" spans="1:33" ht="6" customHeight="1" x14ac:dyDescent="0.2">
      <c r="A2" s="4"/>
      <c r="B2" s="1445"/>
      <c r="C2" s="1445"/>
      <c r="D2" s="1445"/>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90"/>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8"/>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8"/>
      <c r="AG4" s="6"/>
    </row>
    <row r="5" spans="1:33" ht="3.75" customHeight="1" x14ac:dyDescent="0.2">
      <c r="A5" s="4"/>
      <c r="B5" s="4"/>
      <c r="C5" s="8"/>
      <c r="D5" s="8"/>
      <c r="E5" s="8"/>
      <c r="F5" s="1616"/>
      <c r="G5" s="1616"/>
      <c r="H5" s="1616"/>
      <c r="I5" s="1616"/>
      <c r="J5" s="1616"/>
      <c r="K5" s="1616"/>
      <c r="L5" s="1616"/>
      <c r="M5" s="8"/>
      <c r="N5" s="8"/>
      <c r="O5" s="8"/>
      <c r="P5" s="8"/>
      <c r="Q5" s="8"/>
      <c r="R5" s="3"/>
      <c r="S5" s="3"/>
      <c r="T5" s="3"/>
      <c r="U5" s="61"/>
      <c r="V5" s="3"/>
      <c r="W5" s="3"/>
      <c r="X5" s="3"/>
      <c r="Y5" s="3"/>
      <c r="Z5" s="3"/>
      <c r="AA5" s="3"/>
      <c r="AB5" s="3"/>
      <c r="AC5" s="3"/>
      <c r="AD5" s="3"/>
      <c r="AE5" s="3"/>
      <c r="AF5" s="208"/>
      <c r="AG5" s="2"/>
    </row>
    <row r="6" spans="1:33" ht="9.75" customHeight="1" x14ac:dyDescent="0.2">
      <c r="A6" s="4"/>
      <c r="B6" s="4"/>
      <c r="C6" s="8"/>
      <c r="D6" s="8"/>
      <c r="E6" s="10"/>
      <c r="F6" s="1615"/>
      <c r="G6" s="1615"/>
      <c r="H6" s="1615"/>
      <c r="I6" s="1615"/>
      <c r="J6" s="1615"/>
      <c r="K6" s="1615"/>
      <c r="L6" s="1615"/>
      <c r="M6" s="1615"/>
      <c r="N6" s="1615"/>
      <c r="O6" s="1615"/>
      <c r="P6" s="1615"/>
      <c r="Q6" s="1615"/>
      <c r="R6" s="1615"/>
      <c r="S6" s="1615"/>
      <c r="T6" s="1615"/>
      <c r="U6" s="1615"/>
      <c r="V6" s="1615"/>
      <c r="W6" s="10"/>
      <c r="X6" s="1615"/>
      <c r="Y6" s="1615"/>
      <c r="Z6" s="1615"/>
      <c r="AA6" s="1615"/>
      <c r="AB6" s="1615"/>
      <c r="AC6" s="1615"/>
      <c r="AD6" s="1615"/>
      <c r="AE6" s="10"/>
      <c r="AF6" s="208"/>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1"/>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105"/>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1"/>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1"/>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1"/>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1"/>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1"/>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1"/>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1"/>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1"/>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1"/>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1"/>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1"/>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1"/>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1"/>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1"/>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1"/>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1"/>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1"/>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1"/>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1"/>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1"/>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1"/>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1"/>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1"/>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1"/>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1"/>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1"/>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1"/>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1"/>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1"/>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1"/>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1"/>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1"/>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1"/>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1"/>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1"/>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1"/>
      <c r="AG44" s="2"/>
    </row>
    <row r="45" spans="1:33" ht="11.25" customHeight="1" x14ac:dyDescent="0.2">
      <c r="A45" s="4"/>
      <c r="B45" s="4"/>
      <c r="C45" s="8"/>
      <c r="D45" s="8"/>
      <c r="E45" s="10"/>
      <c r="F45" s="1615"/>
      <c r="G45" s="1615"/>
      <c r="H45" s="1615"/>
      <c r="I45" s="1615"/>
      <c r="J45" s="1615"/>
      <c r="K45" s="1615"/>
      <c r="L45" s="1615"/>
      <c r="M45" s="1615"/>
      <c r="N45" s="1615"/>
      <c r="O45" s="1615"/>
      <c r="P45" s="1615"/>
      <c r="Q45" s="1615"/>
      <c r="R45" s="1615"/>
      <c r="S45" s="1615"/>
      <c r="T45" s="1615"/>
      <c r="U45" s="1615"/>
      <c r="V45" s="1615"/>
      <c r="W45" s="10"/>
      <c r="X45" s="1615"/>
      <c r="Y45" s="1615"/>
      <c r="Z45" s="1615"/>
      <c r="AA45" s="1615"/>
      <c r="AB45" s="1615"/>
      <c r="AC45" s="1615"/>
      <c r="AD45" s="1615"/>
      <c r="AE45" s="10"/>
      <c r="AF45" s="208"/>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1"/>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1"/>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106"/>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1"/>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1"/>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1"/>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1"/>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1"/>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1"/>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1"/>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1"/>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1"/>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1"/>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1"/>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1"/>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1"/>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1"/>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1"/>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1"/>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1"/>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1"/>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1"/>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1"/>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6"/>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1"/>
      <c r="AG70" s="4"/>
    </row>
    <row r="71" spans="1:33" ht="13.5" customHeight="1" x14ac:dyDescent="0.2">
      <c r="A71" s="4"/>
      <c r="G71" s="1620"/>
      <c r="H71" s="1621"/>
      <c r="I71" s="4"/>
      <c r="J71" s="4"/>
      <c r="K71" s="4"/>
      <c r="L71" s="4"/>
      <c r="M71" s="4"/>
      <c r="N71" s="4"/>
      <c r="O71" s="4"/>
      <c r="P71" s="4"/>
      <c r="Q71" s="4"/>
      <c r="R71" s="4"/>
      <c r="S71" s="4"/>
      <c r="T71" s="4"/>
      <c r="U71" s="4"/>
      <c r="V71" s="75"/>
      <c r="W71" s="4"/>
      <c r="X71" s="4"/>
      <c r="Y71" s="4"/>
      <c r="Z71" s="1617">
        <v>43466</v>
      </c>
      <c r="AA71" s="1617"/>
      <c r="AB71" s="1617"/>
      <c r="AC71" s="1617"/>
      <c r="AD71" s="1617"/>
      <c r="AE71" s="1618"/>
      <c r="AF71" s="329">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showGridLines="0"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206"/>
      <c r="C1" s="206"/>
      <c r="D1" s="206"/>
      <c r="E1" s="206"/>
      <c r="F1" s="206"/>
      <c r="G1" s="207"/>
      <c r="H1" s="207"/>
      <c r="I1" s="207"/>
      <c r="J1" s="207"/>
      <c r="K1" s="207"/>
      <c r="L1" s="207"/>
      <c r="M1" s="207"/>
      <c r="N1" s="207"/>
      <c r="O1" s="207"/>
      <c r="P1" s="207"/>
      <c r="Q1" s="207"/>
      <c r="R1" s="207"/>
      <c r="S1" s="207"/>
      <c r="T1" s="207"/>
      <c r="U1" s="207"/>
      <c r="V1" s="207"/>
      <c r="W1" s="207"/>
      <c r="X1" s="1442" t="s">
        <v>308</v>
      </c>
      <c r="Y1" s="1442"/>
      <c r="Z1" s="1442"/>
      <c r="AA1" s="1442"/>
      <c r="AB1" s="1442"/>
      <c r="AC1" s="1442"/>
      <c r="AD1" s="1442"/>
      <c r="AE1" s="1442"/>
      <c r="AF1" s="1442"/>
      <c r="AG1" s="2"/>
    </row>
    <row r="2" spans="1:33" ht="6" customHeight="1" x14ac:dyDescent="0.2">
      <c r="A2" s="2"/>
      <c r="B2" s="1443"/>
      <c r="C2" s="1444"/>
      <c r="D2" s="1444"/>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
      <c r="AG2" s="4"/>
    </row>
    <row r="3" spans="1:33" ht="12" customHeight="1" x14ac:dyDescent="0.2">
      <c r="A3" s="2"/>
      <c r="B3" s="21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15"/>
      <c r="C5" s="1057"/>
      <c r="D5" s="1057"/>
      <c r="E5" s="8"/>
      <c r="F5" s="1616"/>
      <c r="G5" s="1616"/>
      <c r="H5" s="1616"/>
      <c r="I5" s="1616"/>
      <c r="J5" s="1616"/>
      <c r="K5" s="1616"/>
      <c r="L5" s="1616"/>
      <c r="M5" s="8"/>
      <c r="N5" s="8"/>
      <c r="O5" s="8"/>
      <c r="P5" s="8"/>
      <c r="Q5" s="8"/>
      <c r="R5" s="3"/>
      <c r="S5" s="3"/>
      <c r="T5" s="3"/>
      <c r="U5" s="61"/>
      <c r="V5" s="3"/>
      <c r="W5" s="3"/>
      <c r="X5" s="3"/>
      <c r="Y5" s="3"/>
      <c r="Z5" s="3"/>
      <c r="AA5" s="3"/>
      <c r="AB5" s="3"/>
      <c r="AC5" s="3"/>
      <c r="AD5" s="3"/>
      <c r="AE5" s="3"/>
      <c r="AF5" s="4"/>
      <c r="AG5" s="4"/>
    </row>
    <row r="6" spans="1:33" ht="9.75" customHeight="1" x14ac:dyDescent="0.2">
      <c r="A6" s="2"/>
      <c r="B6" s="215"/>
      <c r="C6" s="1057"/>
      <c r="D6" s="1057"/>
      <c r="E6" s="10"/>
      <c r="F6" s="1615"/>
      <c r="G6" s="1615"/>
      <c r="H6" s="1615"/>
      <c r="I6" s="1615"/>
      <c r="J6" s="1615"/>
      <c r="K6" s="1615"/>
      <c r="L6" s="1615"/>
      <c r="M6" s="1615"/>
      <c r="N6" s="1615"/>
      <c r="O6" s="1615"/>
      <c r="P6" s="1615"/>
      <c r="Q6" s="1615"/>
      <c r="R6" s="1615"/>
      <c r="S6" s="1615"/>
      <c r="T6" s="1615"/>
      <c r="U6" s="1615"/>
      <c r="V6" s="1615"/>
      <c r="W6" s="10"/>
      <c r="X6" s="1615"/>
      <c r="Y6" s="1615"/>
      <c r="Z6" s="1615"/>
      <c r="AA6" s="1615"/>
      <c r="AB6" s="1615"/>
      <c r="AC6" s="1615"/>
      <c r="AD6" s="1615"/>
      <c r="AE6" s="10"/>
      <c r="AF6" s="4"/>
      <c r="AG6" s="4"/>
    </row>
    <row r="7" spans="1:33" ht="12.75" customHeight="1" x14ac:dyDescent="0.2">
      <c r="A7" s="2"/>
      <c r="B7" s="215"/>
      <c r="C7" s="1057"/>
      <c r="D7" s="105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51"/>
      <c r="AG7" s="4"/>
    </row>
    <row r="8" spans="1:33" s="50" customFormat="1" ht="13.5" hidden="1" customHeight="1" x14ac:dyDescent="0.2">
      <c r="A8" s="47"/>
      <c r="B8" s="318"/>
      <c r="C8" s="1622"/>
      <c r="D8" s="162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18"/>
      <c r="C9" s="1058"/>
      <c r="D9" s="105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15"/>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1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51"/>
      <c r="AG11" s="4"/>
    </row>
    <row r="12" spans="1:33" ht="12" customHeight="1" x14ac:dyDescent="0.2">
      <c r="A12" s="2"/>
      <c r="B12" s="21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51"/>
      <c r="AG12" s="4"/>
    </row>
    <row r="13" spans="1:33" ht="12" customHeight="1" x14ac:dyDescent="0.2">
      <c r="A13" s="2"/>
      <c r="B13" s="21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51"/>
      <c r="AG13" s="4"/>
    </row>
    <row r="14" spans="1:33" ht="12" customHeight="1" x14ac:dyDescent="0.2">
      <c r="A14" s="2"/>
      <c r="B14" s="21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51"/>
      <c r="AG14" s="4"/>
    </row>
    <row r="15" spans="1:33" ht="12" customHeight="1" x14ac:dyDescent="0.2">
      <c r="A15" s="2"/>
      <c r="B15" s="21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51"/>
      <c r="AG15" s="4"/>
    </row>
    <row r="16" spans="1:33" ht="12" customHeight="1" x14ac:dyDescent="0.2">
      <c r="A16" s="2"/>
      <c r="B16" s="21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51"/>
      <c r="AG16" s="4"/>
    </row>
    <row r="17" spans="1:33" ht="12" customHeight="1" x14ac:dyDescent="0.2">
      <c r="A17" s="2"/>
      <c r="B17" s="21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51"/>
      <c r="AG17" s="4"/>
    </row>
    <row r="18" spans="1:33" ht="12" customHeight="1" x14ac:dyDescent="0.2">
      <c r="A18" s="2"/>
      <c r="B18" s="21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51"/>
      <c r="AG18" s="4"/>
    </row>
    <row r="19" spans="1:33" ht="12" customHeight="1" x14ac:dyDescent="0.2">
      <c r="A19" s="2"/>
      <c r="B19" s="21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51"/>
      <c r="AG19" s="4"/>
    </row>
    <row r="20" spans="1:33" ht="12" customHeight="1" x14ac:dyDescent="0.2">
      <c r="A20" s="2"/>
      <c r="B20" s="21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51"/>
      <c r="AG20" s="4"/>
    </row>
    <row r="21" spans="1:33" ht="12" customHeight="1" x14ac:dyDescent="0.2">
      <c r="A21" s="2"/>
      <c r="B21" s="21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51"/>
      <c r="AG21" s="4"/>
    </row>
    <row r="22" spans="1:33" ht="12" customHeight="1" x14ac:dyDescent="0.2">
      <c r="A22" s="2"/>
      <c r="B22" s="21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51"/>
      <c r="AG22" s="4"/>
    </row>
    <row r="23" spans="1:33" ht="12" customHeight="1" x14ac:dyDescent="0.2">
      <c r="A23" s="2"/>
      <c r="B23" s="21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51"/>
      <c r="AG23" s="4"/>
    </row>
    <row r="24" spans="1:33" ht="12" customHeight="1" x14ac:dyDescent="0.2">
      <c r="A24" s="2"/>
      <c r="B24" s="21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51"/>
      <c r="AG24" s="4"/>
    </row>
    <row r="25" spans="1:33" ht="12" customHeight="1" x14ac:dyDescent="0.2">
      <c r="A25" s="2"/>
      <c r="B25" s="21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51"/>
      <c r="AG25" s="4"/>
    </row>
    <row r="26" spans="1:33" ht="12" customHeight="1" x14ac:dyDescent="0.2">
      <c r="A26" s="2"/>
      <c r="B26" s="21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51"/>
      <c r="AG26" s="4"/>
    </row>
    <row r="27" spans="1:33" ht="12" customHeight="1" x14ac:dyDescent="0.2">
      <c r="A27" s="2"/>
      <c r="B27" s="21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51"/>
      <c r="AG27" s="4"/>
    </row>
    <row r="28" spans="1:33" ht="12" customHeight="1" x14ac:dyDescent="0.2">
      <c r="A28" s="2"/>
      <c r="B28" s="21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51"/>
      <c r="AG28" s="4"/>
    </row>
    <row r="29" spans="1:33" ht="12" customHeight="1" x14ac:dyDescent="0.2">
      <c r="A29" s="2"/>
      <c r="B29" s="21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51"/>
      <c r="AG29" s="4"/>
    </row>
    <row r="30" spans="1:33" ht="12" customHeight="1" x14ac:dyDescent="0.2">
      <c r="A30" s="2"/>
      <c r="B30" s="21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51"/>
      <c r="AG30" s="4"/>
    </row>
    <row r="31" spans="1:33" ht="6" customHeight="1" x14ac:dyDescent="0.2">
      <c r="A31" s="2"/>
      <c r="B31" s="21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51"/>
      <c r="AG31" s="4"/>
    </row>
    <row r="32" spans="1:33" ht="6" customHeight="1" x14ac:dyDescent="0.2">
      <c r="A32" s="2"/>
      <c r="B32" s="21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51"/>
      <c r="AG32" s="4"/>
    </row>
    <row r="33" spans="1:33" ht="9" customHeight="1" x14ac:dyDescent="0.2">
      <c r="A33" s="2"/>
      <c r="B33" s="21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51"/>
      <c r="AG33" s="4"/>
    </row>
    <row r="34" spans="1:33" ht="12.75" customHeight="1" x14ac:dyDescent="0.2">
      <c r="A34" s="2"/>
      <c r="B34" s="21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51"/>
      <c r="AG34" s="4"/>
    </row>
    <row r="35" spans="1:33" ht="12.75" customHeight="1" x14ac:dyDescent="0.2">
      <c r="A35" s="2"/>
      <c r="B35" s="21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51"/>
      <c r="AG35" s="4"/>
    </row>
    <row r="36" spans="1:33" ht="15.75" customHeight="1" x14ac:dyDescent="0.2">
      <c r="A36" s="2"/>
      <c r="B36" s="21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51"/>
      <c r="AG36" s="4"/>
    </row>
    <row r="37" spans="1:33" ht="20.25" customHeight="1" x14ac:dyDescent="0.2">
      <c r="A37" s="2"/>
      <c r="B37" s="21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51"/>
      <c r="AG37" s="4"/>
    </row>
    <row r="38" spans="1:33" ht="15.75" customHeight="1" x14ac:dyDescent="0.2">
      <c r="A38" s="2"/>
      <c r="B38" s="21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51"/>
      <c r="AG38" s="4"/>
    </row>
    <row r="39" spans="1:33" ht="12.75" customHeight="1" x14ac:dyDescent="0.2">
      <c r="A39" s="2"/>
      <c r="B39" s="21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51"/>
      <c r="AG39" s="4"/>
    </row>
    <row r="40" spans="1:33" ht="12" customHeight="1" x14ac:dyDescent="0.2">
      <c r="A40" s="2"/>
      <c r="B40" s="21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51"/>
      <c r="AG40" s="4"/>
    </row>
    <row r="41" spans="1:33" ht="12.75" customHeight="1" x14ac:dyDescent="0.2">
      <c r="A41" s="2"/>
      <c r="B41" s="21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51"/>
      <c r="AG41" s="4"/>
    </row>
    <row r="42" spans="1:33" ht="12.75" customHeight="1" x14ac:dyDescent="0.2">
      <c r="A42" s="2"/>
      <c r="B42" s="21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51"/>
      <c r="AG42" s="4"/>
    </row>
    <row r="43" spans="1:33" ht="9" customHeight="1" x14ac:dyDescent="0.2">
      <c r="A43" s="2"/>
      <c r="B43" s="21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51"/>
      <c r="AG43" s="4"/>
    </row>
    <row r="44" spans="1:33" ht="19.5" customHeight="1" x14ac:dyDescent="0.2">
      <c r="A44" s="2"/>
      <c r="B44" s="21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51"/>
      <c r="AG44" s="4"/>
    </row>
    <row r="45" spans="1:33" ht="13.5" customHeight="1" x14ac:dyDescent="0.2">
      <c r="A45" s="2"/>
      <c r="B45" s="21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51"/>
      <c r="AG45" s="4"/>
    </row>
    <row r="46" spans="1:33" ht="3.75" customHeight="1" x14ac:dyDescent="0.2">
      <c r="A46" s="2"/>
      <c r="B46" s="215"/>
      <c r="C46" s="1057"/>
      <c r="D46" s="1057"/>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51"/>
      <c r="AG46" s="4"/>
    </row>
    <row r="47" spans="1:33" ht="11.25" customHeight="1" x14ac:dyDescent="0.2">
      <c r="A47" s="2"/>
      <c r="B47" s="215"/>
      <c r="C47" s="1057"/>
      <c r="D47" s="1057"/>
      <c r="E47" s="10"/>
      <c r="F47" s="1615"/>
      <c r="G47" s="1615"/>
      <c r="H47" s="1615"/>
      <c r="I47" s="1615"/>
      <c r="J47" s="1615"/>
      <c r="K47" s="1615"/>
      <c r="L47" s="1615"/>
      <c r="M47" s="1615"/>
      <c r="N47" s="1615"/>
      <c r="O47" s="1615"/>
      <c r="P47" s="1615"/>
      <c r="Q47" s="1615"/>
      <c r="R47" s="1615"/>
      <c r="S47" s="1615"/>
      <c r="T47" s="1615"/>
      <c r="U47" s="1615"/>
      <c r="V47" s="1615"/>
      <c r="W47" s="10"/>
      <c r="X47" s="1615"/>
      <c r="Y47" s="1615"/>
      <c r="Z47" s="1615"/>
      <c r="AA47" s="1615"/>
      <c r="AB47" s="1615"/>
      <c r="AC47" s="1615"/>
      <c r="AD47" s="1615"/>
      <c r="AE47" s="10"/>
      <c r="AF47" s="4"/>
      <c r="AG47" s="4"/>
    </row>
    <row r="48" spans="1:33" ht="12.75" customHeight="1" x14ac:dyDescent="0.2">
      <c r="A48" s="2"/>
      <c r="B48" s="215"/>
      <c r="C48" s="1057"/>
      <c r="D48" s="1057"/>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51"/>
      <c r="AG48" s="4"/>
    </row>
    <row r="49" spans="1:33" ht="6" customHeight="1" x14ac:dyDescent="0.2">
      <c r="A49" s="2"/>
      <c r="B49" s="215"/>
      <c r="C49" s="1057"/>
      <c r="D49" s="1057"/>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51"/>
      <c r="AG49" s="4"/>
    </row>
    <row r="50" spans="1:33" s="50" customFormat="1" ht="12" customHeight="1" x14ac:dyDescent="0.2">
      <c r="A50" s="47"/>
      <c r="B50" s="318"/>
      <c r="C50" s="1058"/>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1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51"/>
      <c r="AG51" s="4"/>
    </row>
    <row r="52" spans="1:33" ht="12" customHeight="1" x14ac:dyDescent="0.2">
      <c r="A52" s="2"/>
      <c r="B52" s="21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51"/>
      <c r="AG52" s="4"/>
    </row>
    <row r="53" spans="1:33" ht="12" customHeight="1" x14ac:dyDescent="0.2">
      <c r="A53" s="2"/>
      <c r="B53" s="21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51"/>
      <c r="AG53" s="4"/>
    </row>
    <row r="54" spans="1:33" ht="12" customHeight="1" x14ac:dyDescent="0.2">
      <c r="A54" s="2"/>
      <c r="B54" s="21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51"/>
      <c r="AG54" s="4"/>
    </row>
    <row r="55" spans="1:33" ht="12" customHeight="1" x14ac:dyDescent="0.2">
      <c r="A55" s="2"/>
      <c r="B55" s="21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51"/>
      <c r="AG55" s="4"/>
    </row>
    <row r="56" spans="1:33" ht="12" customHeight="1" x14ac:dyDescent="0.2">
      <c r="A56" s="2"/>
      <c r="B56" s="21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51"/>
      <c r="AG56" s="4"/>
    </row>
    <row r="57" spans="1:33" ht="12" customHeight="1" x14ac:dyDescent="0.2">
      <c r="A57" s="2"/>
      <c r="B57" s="21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51"/>
      <c r="AG57" s="4"/>
    </row>
    <row r="58" spans="1:33" ht="12" customHeight="1" x14ac:dyDescent="0.2">
      <c r="A58" s="2"/>
      <c r="B58" s="21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51"/>
      <c r="AG58" s="4"/>
    </row>
    <row r="59" spans="1:33" ht="12" customHeight="1" x14ac:dyDescent="0.2">
      <c r="A59" s="2"/>
      <c r="B59" s="21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51"/>
      <c r="AG59" s="4"/>
    </row>
    <row r="60" spans="1:33" ht="12" customHeight="1" x14ac:dyDescent="0.2">
      <c r="A60" s="2"/>
      <c r="B60" s="21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51"/>
      <c r="AG60" s="4"/>
    </row>
    <row r="61" spans="1:33" ht="12" customHeight="1" x14ac:dyDescent="0.2">
      <c r="A61" s="2"/>
      <c r="B61" s="21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51"/>
      <c r="AG61" s="4"/>
    </row>
    <row r="62" spans="1:33" ht="12" customHeight="1" x14ac:dyDescent="0.2">
      <c r="A62" s="2"/>
      <c r="B62" s="21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51"/>
      <c r="AG62" s="4"/>
    </row>
    <row r="63" spans="1:33" ht="12" customHeight="1" x14ac:dyDescent="0.2">
      <c r="A63" s="2"/>
      <c r="B63" s="21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51"/>
      <c r="AG63" s="4"/>
    </row>
    <row r="64" spans="1:33" ht="12" customHeight="1" x14ac:dyDescent="0.2">
      <c r="A64" s="2"/>
      <c r="B64" s="21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51"/>
      <c r="AG64" s="4"/>
    </row>
    <row r="65" spans="1:33" ht="12" customHeight="1" x14ac:dyDescent="0.2">
      <c r="A65" s="2"/>
      <c r="B65" s="21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51"/>
      <c r="AG65" s="4"/>
    </row>
    <row r="66" spans="1:33" ht="12" customHeight="1" x14ac:dyDescent="0.2">
      <c r="A66" s="2"/>
      <c r="B66" s="21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51"/>
      <c r="AG66" s="4"/>
    </row>
    <row r="67" spans="1:33" ht="12" customHeight="1" x14ac:dyDescent="0.2">
      <c r="A67" s="2"/>
      <c r="B67" s="21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51"/>
      <c r="AG67" s="4"/>
    </row>
    <row r="68" spans="1:33" ht="12" customHeight="1" x14ac:dyDescent="0.2">
      <c r="A68" s="2"/>
      <c r="B68" s="21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51"/>
      <c r="AG68" s="4"/>
    </row>
    <row r="69" spans="1:33" ht="12" customHeight="1" x14ac:dyDescent="0.2">
      <c r="A69" s="2"/>
      <c r="B69" s="21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51"/>
      <c r="AG69" s="4"/>
    </row>
    <row r="70" spans="1:33" ht="12" customHeight="1" x14ac:dyDescent="0.2">
      <c r="A70" s="2"/>
      <c r="B70" s="21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51"/>
      <c r="AG70" s="4"/>
    </row>
    <row r="71" spans="1:33" s="67" customFormat="1" ht="9.75" customHeight="1" x14ac:dyDescent="0.15">
      <c r="A71" s="65"/>
      <c r="B71" s="327"/>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29">
        <v>24</v>
      </c>
      <c r="C72" s="1357">
        <v>43466</v>
      </c>
      <c r="D72" s="1357"/>
      <c r="E72" s="1357"/>
      <c r="F72" s="1357"/>
      <c r="G72" s="1357"/>
      <c r="H72" s="1357"/>
      <c r="I72" s="1357"/>
      <c r="J72" s="76"/>
      <c r="K72" s="76"/>
      <c r="L72" s="76"/>
      <c r="M72" s="76"/>
      <c r="N72" s="76"/>
      <c r="O72" s="76"/>
      <c r="P72" s="76"/>
      <c r="Q72" s="76"/>
      <c r="R72" s="76"/>
      <c r="S72" s="76"/>
      <c r="T72" s="76"/>
      <c r="U72" s="76"/>
      <c r="V72" s="75"/>
      <c r="W72" s="76"/>
      <c r="X72" s="76"/>
      <c r="Y72" s="76"/>
      <c r="Z72" s="76"/>
      <c r="AA72" s="76"/>
      <c r="AB72" s="76"/>
      <c r="AC72" s="76"/>
      <c r="AD72" s="76"/>
      <c r="AE72" s="76"/>
      <c r="AF72" s="1051"/>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pageSetUpPr fitToPage="1"/>
  </sheetPr>
  <dimension ref="A1:E54"/>
  <sheetViews>
    <sheetView showGridLines="0"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2"/>
      <c r="B1" s="312"/>
      <c r="C1" s="312"/>
      <c r="D1" s="312"/>
      <c r="E1" s="312"/>
    </row>
    <row r="2" spans="1:5" ht="13.5" customHeight="1" x14ac:dyDescent="0.2">
      <c r="A2" s="312"/>
      <c r="B2" s="312"/>
      <c r="C2" s="312"/>
      <c r="D2" s="312"/>
      <c r="E2" s="312"/>
    </row>
    <row r="3" spans="1:5" ht="13.5" customHeight="1" x14ac:dyDescent="0.2">
      <c r="A3" s="312"/>
      <c r="B3" s="312"/>
      <c r="C3" s="312"/>
      <c r="D3" s="312"/>
      <c r="E3" s="312"/>
    </row>
    <row r="4" spans="1:5" s="7" customFormat="1" ht="13.5" customHeight="1" x14ac:dyDescent="0.2">
      <c r="A4" s="312"/>
      <c r="B4" s="312"/>
      <c r="C4" s="312"/>
      <c r="D4" s="312"/>
      <c r="E4" s="312"/>
    </row>
    <row r="5" spans="1:5" ht="13.5" customHeight="1" x14ac:dyDescent="0.2">
      <c r="A5" s="312"/>
      <c r="B5" s="312"/>
      <c r="C5" s="312"/>
      <c r="D5" s="312"/>
      <c r="E5" s="312"/>
    </row>
    <row r="6" spans="1:5" ht="13.5" customHeight="1" x14ac:dyDescent="0.2">
      <c r="A6" s="312"/>
      <c r="B6" s="312"/>
      <c r="C6" s="312"/>
      <c r="D6" s="312"/>
      <c r="E6" s="312"/>
    </row>
    <row r="7" spans="1:5" ht="13.5" customHeight="1" x14ac:dyDescent="0.2">
      <c r="A7" s="312"/>
      <c r="B7" s="312"/>
      <c r="C7" s="312"/>
      <c r="D7" s="312"/>
      <c r="E7" s="312"/>
    </row>
    <row r="8" spans="1:5" ht="13.5" customHeight="1" x14ac:dyDescent="0.2">
      <c r="A8" s="312"/>
      <c r="B8" s="312"/>
      <c r="C8" s="312"/>
      <c r="D8" s="312"/>
      <c r="E8" s="312"/>
    </row>
    <row r="9" spans="1:5" ht="13.5" customHeight="1" x14ac:dyDescent="0.2">
      <c r="A9" s="312"/>
      <c r="B9" s="312"/>
      <c r="C9" s="312"/>
      <c r="D9" s="312"/>
      <c r="E9" s="312"/>
    </row>
    <row r="10" spans="1:5" ht="13.5" customHeight="1" x14ac:dyDescent="0.2">
      <c r="A10" s="312"/>
      <c r="B10" s="312"/>
      <c r="C10" s="312"/>
      <c r="D10" s="312"/>
      <c r="E10" s="312"/>
    </row>
    <row r="11" spans="1:5" ht="13.5" customHeight="1" x14ac:dyDescent="0.2">
      <c r="A11" s="312"/>
      <c r="B11" s="312"/>
      <c r="C11" s="312"/>
      <c r="D11" s="312"/>
      <c r="E11" s="312"/>
    </row>
    <row r="12" spans="1:5" ht="13.5" customHeight="1" x14ac:dyDescent="0.2">
      <c r="A12" s="312"/>
      <c r="B12" s="312"/>
      <c r="C12" s="312"/>
      <c r="D12" s="312"/>
      <c r="E12" s="312"/>
    </row>
    <row r="13" spans="1:5" ht="13.5" customHeight="1" x14ac:dyDescent="0.2">
      <c r="A13" s="312"/>
      <c r="B13" s="312"/>
      <c r="C13" s="312"/>
      <c r="D13" s="312"/>
      <c r="E13" s="312"/>
    </row>
    <row r="14" spans="1:5" ht="13.5" customHeight="1" x14ac:dyDescent="0.2">
      <c r="A14" s="312"/>
      <c r="B14" s="312"/>
      <c r="C14" s="312"/>
      <c r="D14" s="312"/>
      <c r="E14" s="312"/>
    </row>
    <row r="15" spans="1:5" ht="13.5" customHeight="1" x14ac:dyDescent="0.2">
      <c r="A15" s="312"/>
      <c r="B15" s="312"/>
      <c r="C15" s="312"/>
      <c r="D15" s="312"/>
      <c r="E15" s="312"/>
    </row>
    <row r="16" spans="1:5" ht="13.5" customHeight="1" x14ac:dyDescent="0.2">
      <c r="A16" s="312"/>
      <c r="B16" s="312"/>
      <c r="C16" s="312"/>
      <c r="D16" s="312"/>
      <c r="E16" s="312"/>
    </row>
    <row r="17" spans="1:5" ht="13.5" customHeight="1" x14ac:dyDescent="0.2">
      <c r="A17" s="312"/>
      <c r="B17" s="312"/>
      <c r="C17" s="312"/>
      <c r="D17" s="312"/>
      <c r="E17" s="312"/>
    </row>
    <row r="18" spans="1:5" ht="13.5" customHeight="1" x14ac:dyDescent="0.2">
      <c r="A18" s="312"/>
      <c r="B18" s="312"/>
      <c r="C18" s="312"/>
      <c r="D18" s="312"/>
      <c r="E18" s="312"/>
    </row>
    <row r="19" spans="1:5" ht="13.5" customHeight="1" x14ac:dyDescent="0.2">
      <c r="A19" s="312"/>
      <c r="B19" s="312"/>
      <c r="C19" s="312"/>
      <c r="D19" s="312"/>
      <c r="E19" s="312"/>
    </row>
    <row r="20" spans="1:5" ht="13.5" customHeight="1" x14ac:dyDescent="0.2">
      <c r="A20" s="312"/>
      <c r="B20" s="312"/>
      <c r="C20" s="312"/>
      <c r="D20" s="312"/>
      <c r="E20" s="312"/>
    </row>
    <row r="21" spans="1:5" ht="13.5" customHeight="1" x14ac:dyDescent="0.2">
      <c r="A21" s="312"/>
      <c r="B21" s="312"/>
      <c r="C21" s="312"/>
      <c r="D21" s="312"/>
      <c r="E21" s="312"/>
    </row>
    <row r="22" spans="1:5" ht="13.5" customHeight="1" x14ac:dyDescent="0.2">
      <c r="A22" s="312"/>
      <c r="B22" s="312"/>
      <c r="C22" s="312"/>
      <c r="D22" s="312"/>
      <c r="E22" s="312"/>
    </row>
    <row r="23" spans="1:5" ht="13.5" customHeight="1" x14ac:dyDescent="0.2">
      <c r="A23" s="312"/>
      <c r="B23" s="312"/>
      <c r="C23" s="312"/>
      <c r="D23" s="312"/>
      <c r="E23" s="312"/>
    </row>
    <row r="24" spans="1:5" ht="13.5" customHeight="1" x14ac:dyDescent="0.2">
      <c r="A24" s="312"/>
      <c r="B24" s="312"/>
      <c r="C24" s="312"/>
      <c r="D24" s="312"/>
      <c r="E24" s="312"/>
    </row>
    <row r="25" spans="1:5" ht="13.5" customHeight="1" x14ac:dyDescent="0.2">
      <c r="A25" s="312"/>
      <c r="B25" s="312"/>
      <c r="C25" s="312"/>
      <c r="D25" s="312"/>
      <c r="E25" s="312"/>
    </row>
    <row r="26" spans="1:5" ht="13.5" customHeight="1" x14ac:dyDescent="0.2">
      <c r="A26" s="312"/>
      <c r="B26" s="312"/>
      <c r="C26" s="312"/>
      <c r="D26" s="312"/>
      <c r="E26" s="312"/>
    </row>
    <row r="27" spans="1:5" ht="13.5" customHeight="1" x14ac:dyDescent="0.2">
      <c r="A27" s="312"/>
      <c r="B27" s="312"/>
      <c r="C27" s="312"/>
      <c r="D27" s="312"/>
      <c r="E27" s="312"/>
    </row>
    <row r="28" spans="1:5" ht="13.5" customHeight="1" x14ac:dyDescent="0.2">
      <c r="A28" s="312"/>
      <c r="B28" s="312"/>
      <c r="C28" s="312"/>
      <c r="D28" s="312"/>
      <c r="E28" s="312"/>
    </row>
    <row r="29" spans="1:5" ht="13.5" customHeight="1" x14ac:dyDescent="0.2">
      <c r="A29" s="312"/>
      <c r="B29" s="312"/>
      <c r="C29" s="312"/>
      <c r="D29" s="312"/>
      <c r="E29" s="312"/>
    </row>
    <row r="30" spans="1:5" ht="13.5" customHeight="1" x14ac:dyDescent="0.2">
      <c r="A30" s="312"/>
      <c r="B30" s="312"/>
      <c r="C30" s="312"/>
      <c r="D30" s="312"/>
      <c r="E30" s="312"/>
    </row>
    <row r="31" spans="1:5" ht="13.5" customHeight="1" x14ac:dyDescent="0.2">
      <c r="A31" s="312"/>
      <c r="B31" s="312"/>
      <c r="C31" s="312"/>
      <c r="D31" s="312"/>
      <c r="E31" s="312"/>
    </row>
    <row r="32" spans="1:5" ht="13.5" customHeight="1" x14ac:dyDescent="0.2">
      <c r="A32" s="312"/>
      <c r="B32" s="312"/>
      <c r="C32" s="312"/>
      <c r="D32" s="312"/>
      <c r="E32" s="312"/>
    </row>
    <row r="33" spans="1:5" ht="13.5" customHeight="1" x14ac:dyDescent="0.2">
      <c r="A33" s="312"/>
      <c r="B33" s="312"/>
      <c r="C33" s="312"/>
      <c r="D33" s="312"/>
      <c r="E33" s="312"/>
    </row>
    <row r="34" spans="1:5" ht="13.5" customHeight="1" x14ac:dyDescent="0.2">
      <c r="A34" s="312"/>
      <c r="B34" s="312"/>
      <c r="C34" s="312"/>
      <c r="D34" s="312"/>
      <c r="E34" s="312"/>
    </row>
    <row r="35" spans="1:5" ht="13.5" customHeight="1" x14ac:dyDescent="0.2">
      <c r="A35" s="312"/>
      <c r="B35" s="312"/>
      <c r="C35" s="312"/>
      <c r="D35" s="312"/>
      <c r="E35" s="312"/>
    </row>
    <row r="36" spans="1:5" ht="13.5" customHeight="1" x14ac:dyDescent="0.2">
      <c r="A36" s="312"/>
      <c r="B36" s="312"/>
      <c r="C36" s="312"/>
      <c r="D36" s="312"/>
      <c r="E36" s="312"/>
    </row>
    <row r="37" spans="1:5" ht="13.5" customHeight="1" x14ac:dyDescent="0.2">
      <c r="A37" s="312"/>
      <c r="B37" s="312"/>
      <c r="C37" s="312"/>
      <c r="D37" s="312"/>
      <c r="E37" s="312"/>
    </row>
    <row r="38" spans="1:5" ht="13.5" customHeight="1" x14ac:dyDescent="0.2">
      <c r="A38" s="312"/>
      <c r="B38" s="312"/>
      <c r="C38" s="312"/>
      <c r="D38" s="312"/>
      <c r="E38" s="312"/>
    </row>
    <row r="39" spans="1:5" ht="13.5" customHeight="1" x14ac:dyDescent="0.2">
      <c r="A39" s="312"/>
      <c r="B39" s="312"/>
      <c r="C39" s="312"/>
      <c r="D39" s="312"/>
      <c r="E39" s="312"/>
    </row>
    <row r="40" spans="1:5" ht="13.5" customHeight="1" x14ac:dyDescent="0.2">
      <c r="A40" s="312"/>
      <c r="B40" s="312"/>
      <c r="C40" s="312"/>
      <c r="D40" s="312"/>
      <c r="E40" s="312"/>
    </row>
    <row r="41" spans="1:5" ht="18.75" customHeight="1" x14ac:dyDescent="0.2">
      <c r="A41" s="312"/>
      <c r="B41" s="312" t="s">
        <v>307</v>
      </c>
      <c r="C41" s="312"/>
      <c r="D41" s="312"/>
      <c r="E41" s="312"/>
    </row>
    <row r="42" spans="1:5" ht="9" customHeight="1" x14ac:dyDescent="0.2">
      <c r="A42" s="311"/>
      <c r="B42" s="339"/>
      <c r="C42" s="340"/>
      <c r="D42" s="341"/>
      <c r="E42" s="311"/>
    </row>
    <row r="43" spans="1:5" ht="13.5" customHeight="1" x14ac:dyDescent="0.2">
      <c r="A43" s="311"/>
      <c r="B43" s="339"/>
      <c r="C43" s="336"/>
      <c r="D43" s="342" t="s">
        <v>304</v>
      </c>
      <c r="E43" s="311"/>
    </row>
    <row r="44" spans="1:5" ht="13.5" customHeight="1" x14ac:dyDescent="0.2">
      <c r="A44" s="311"/>
      <c r="B44" s="339"/>
      <c r="C44" s="347"/>
      <c r="D44" s="550" t="s">
        <v>480</v>
      </c>
      <c r="E44" s="311"/>
    </row>
    <row r="45" spans="1:5" ht="13.5" customHeight="1" x14ac:dyDescent="0.2">
      <c r="A45" s="311"/>
      <c r="B45" s="339"/>
      <c r="C45" s="343"/>
      <c r="D45" s="341"/>
      <c r="E45" s="311"/>
    </row>
    <row r="46" spans="1:5" ht="13.5" customHeight="1" x14ac:dyDescent="0.2">
      <c r="A46" s="311"/>
      <c r="B46" s="339"/>
      <c r="C46" s="337"/>
      <c r="D46" s="342" t="s">
        <v>305</v>
      </c>
      <c r="E46" s="311"/>
    </row>
    <row r="47" spans="1:5" ht="13.5" customHeight="1" x14ac:dyDescent="0.2">
      <c r="A47" s="311"/>
      <c r="B47" s="339"/>
      <c r="C47" s="340"/>
      <c r="D47" s="886" t="s">
        <v>480</v>
      </c>
      <c r="E47" s="311"/>
    </row>
    <row r="48" spans="1:5" ht="13.5" customHeight="1" x14ac:dyDescent="0.2">
      <c r="A48" s="311"/>
      <c r="B48" s="339"/>
      <c r="C48" s="340"/>
      <c r="D48" s="341"/>
      <c r="E48" s="311"/>
    </row>
    <row r="49" spans="1:5" ht="13.5" customHeight="1" x14ac:dyDescent="0.2">
      <c r="A49" s="311"/>
      <c r="B49" s="339"/>
      <c r="C49" s="338"/>
      <c r="D49" s="342" t="s">
        <v>306</v>
      </c>
      <c r="E49" s="311"/>
    </row>
    <row r="50" spans="1:5" ht="13.5" customHeight="1" x14ac:dyDescent="0.2">
      <c r="A50" s="311"/>
      <c r="B50" s="339"/>
      <c r="C50" s="340"/>
      <c r="D50" s="550" t="s">
        <v>459</v>
      </c>
      <c r="E50" s="311"/>
    </row>
    <row r="51" spans="1:5" ht="25.5" customHeight="1" x14ac:dyDescent="0.2">
      <c r="A51" s="311"/>
      <c r="B51" s="344"/>
      <c r="C51" s="345"/>
      <c r="D51" s="346"/>
      <c r="E51" s="311"/>
    </row>
    <row r="52" spans="1:5" x14ac:dyDescent="0.2">
      <c r="A52" s="311"/>
      <c r="B52" s="312"/>
      <c r="C52" s="314"/>
      <c r="D52" s="313"/>
      <c r="E52" s="311"/>
    </row>
    <row r="53" spans="1:5" s="91" customFormat="1" x14ac:dyDescent="0.2">
      <c r="A53" s="311"/>
      <c r="B53" s="312"/>
      <c r="C53" s="314"/>
      <c r="D53" s="313"/>
      <c r="E53" s="311"/>
    </row>
    <row r="54" spans="1:5" ht="94.5" customHeight="1" x14ac:dyDescent="0.2">
      <c r="A54" s="311"/>
      <c r="B54" s="312"/>
      <c r="C54" s="314"/>
      <c r="D54" s="313"/>
      <c r="E54" s="311"/>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GridLines="0"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364" t="s">
        <v>295</v>
      </c>
      <c r="C1" s="1365"/>
      <c r="D1" s="1365"/>
      <c r="E1" s="1365"/>
      <c r="F1" s="25"/>
      <c r="G1" s="25"/>
      <c r="H1" s="25"/>
      <c r="I1" s="25"/>
      <c r="J1" s="25"/>
      <c r="K1" s="25"/>
      <c r="L1" s="25"/>
      <c r="M1" s="305"/>
      <c r="N1" s="305"/>
      <c r="O1" s="26"/>
    </row>
    <row r="2" spans="1:15" ht="8.25" customHeight="1" x14ac:dyDescent="0.2">
      <c r="A2" s="24"/>
      <c r="B2" s="310"/>
      <c r="C2" s="306"/>
      <c r="D2" s="306"/>
      <c r="E2" s="306"/>
      <c r="F2" s="306"/>
      <c r="G2" s="306"/>
      <c r="H2" s="307"/>
      <c r="I2" s="307"/>
      <c r="J2" s="307"/>
      <c r="K2" s="307"/>
      <c r="L2" s="307"/>
      <c r="M2" s="307"/>
      <c r="N2" s="308"/>
      <c r="O2" s="28"/>
    </row>
    <row r="3" spans="1:15" s="32" customFormat="1" ht="11.25" customHeight="1" x14ac:dyDescent="0.2">
      <c r="A3" s="29"/>
      <c r="B3" s="30"/>
      <c r="C3" s="1366" t="s">
        <v>53</v>
      </c>
      <c r="D3" s="1366"/>
      <c r="E3" s="1366"/>
      <c r="F3" s="1366"/>
      <c r="G3" s="1366"/>
      <c r="H3" s="1366"/>
      <c r="I3" s="1366"/>
      <c r="J3" s="1366"/>
      <c r="K3" s="1366"/>
      <c r="L3" s="1366"/>
      <c r="M3" s="1366"/>
      <c r="N3" s="309"/>
      <c r="O3" s="31"/>
    </row>
    <row r="4" spans="1:15" s="32" customFormat="1" ht="11.25" x14ac:dyDescent="0.2">
      <c r="A4" s="29"/>
      <c r="B4" s="30"/>
      <c r="C4" s="1366"/>
      <c r="D4" s="1366"/>
      <c r="E4" s="1366"/>
      <c r="F4" s="1366"/>
      <c r="G4" s="1366"/>
      <c r="H4" s="1366"/>
      <c r="I4" s="1366"/>
      <c r="J4" s="1366"/>
      <c r="K4" s="1366"/>
      <c r="L4" s="1366"/>
      <c r="M4" s="1366"/>
      <c r="N4" s="309"/>
      <c r="O4" s="31"/>
    </row>
    <row r="5" spans="1:15" s="32" customFormat="1" ht="3" customHeight="1" x14ac:dyDescent="0.2">
      <c r="A5" s="29"/>
      <c r="B5" s="30"/>
      <c r="C5" s="33"/>
      <c r="D5" s="33"/>
      <c r="E5" s="33"/>
      <c r="F5" s="33"/>
      <c r="G5" s="33"/>
      <c r="H5" s="33"/>
      <c r="I5" s="33"/>
      <c r="J5" s="30"/>
      <c r="K5" s="30"/>
      <c r="L5" s="30"/>
      <c r="M5" s="34"/>
      <c r="N5" s="309"/>
      <c r="O5" s="31"/>
    </row>
    <row r="6" spans="1:15" s="32" customFormat="1" ht="18" customHeight="1" x14ac:dyDescent="0.2">
      <c r="A6" s="29"/>
      <c r="B6" s="30"/>
      <c r="C6" s="35"/>
      <c r="D6" s="1367" t="s">
        <v>408</v>
      </c>
      <c r="E6" s="1367"/>
      <c r="F6" s="1367"/>
      <c r="G6" s="1367"/>
      <c r="H6" s="1367"/>
      <c r="I6" s="1367"/>
      <c r="J6" s="1367"/>
      <c r="K6" s="1367"/>
      <c r="L6" s="1367"/>
      <c r="M6" s="1367"/>
      <c r="N6" s="309"/>
      <c r="O6" s="31"/>
    </row>
    <row r="7" spans="1:15" s="32" customFormat="1" ht="3" customHeight="1" x14ac:dyDescent="0.2">
      <c r="A7" s="29"/>
      <c r="B7" s="30"/>
      <c r="C7" s="33"/>
      <c r="D7" s="33"/>
      <c r="E7" s="33"/>
      <c r="F7" s="33"/>
      <c r="G7" s="33"/>
      <c r="H7" s="33"/>
      <c r="I7" s="33"/>
      <c r="J7" s="30"/>
      <c r="K7" s="30"/>
      <c r="L7" s="30"/>
      <c r="M7" s="34"/>
      <c r="N7" s="309"/>
      <c r="O7" s="31"/>
    </row>
    <row r="8" spans="1:15" s="32" customFormat="1" ht="92.25" customHeight="1" x14ac:dyDescent="0.2">
      <c r="A8" s="29"/>
      <c r="B8" s="30"/>
      <c r="C8" s="33"/>
      <c r="D8" s="1369" t="s">
        <v>409</v>
      </c>
      <c r="E8" s="1367"/>
      <c r="F8" s="1367"/>
      <c r="G8" s="1367"/>
      <c r="H8" s="1367"/>
      <c r="I8" s="1367"/>
      <c r="J8" s="1367"/>
      <c r="K8" s="1367"/>
      <c r="L8" s="1367"/>
      <c r="M8" s="1367"/>
      <c r="N8" s="309"/>
      <c r="O8" s="31"/>
    </row>
    <row r="9" spans="1:15" s="32" customFormat="1" ht="3" customHeight="1" x14ac:dyDescent="0.2">
      <c r="A9" s="29"/>
      <c r="B9" s="30"/>
      <c r="C9" s="33"/>
      <c r="D9" s="33"/>
      <c r="E9" s="33"/>
      <c r="F9" s="33"/>
      <c r="G9" s="33"/>
      <c r="H9" s="33"/>
      <c r="I9" s="33"/>
      <c r="J9" s="30"/>
      <c r="K9" s="30"/>
      <c r="L9" s="30"/>
      <c r="M9" s="34"/>
      <c r="N9" s="309"/>
      <c r="O9" s="31"/>
    </row>
    <row r="10" spans="1:15" s="32" customFormat="1" ht="67.5" customHeight="1" x14ac:dyDescent="0.2">
      <c r="A10" s="29"/>
      <c r="B10" s="30"/>
      <c r="C10" s="33"/>
      <c r="D10" s="1368" t="s">
        <v>410</v>
      </c>
      <c r="E10" s="1368"/>
      <c r="F10" s="1368"/>
      <c r="G10" s="1368"/>
      <c r="H10" s="1368"/>
      <c r="I10" s="1368"/>
      <c r="J10" s="1368"/>
      <c r="K10" s="1368"/>
      <c r="L10" s="1368"/>
      <c r="M10" s="1368"/>
      <c r="N10" s="309"/>
      <c r="O10" s="31"/>
    </row>
    <row r="11" spans="1:15" s="32" customFormat="1" ht="3" customHeight="1" x14ac:dyDescent="0.2">
      <c r="A11" s="29"/>
      <c r="B11" s="30"/>
      <c r="C11" s="33"/>
      <c r="D11" s="203"/>
      <c r="E11" s="203"/>
      <c r="F11" s="203"/>
      <c r="G11" s="203"/>
      <c r="H11" s="203"/>
      <c r="I11" s="203"/>
      <c r="J11" s="203"/>
      <c r="K11" s="203"/>
      <c r="L11" s="203"/>
      <c r="M11" s="203"/>
      <c r="N11" s="309"/>
      <c r="O11" s="31"/>
    </row>
    <row r="12" spans="1:15" s="32" customFormat="1" ht="53.25" customHeight="1" x14ac:dyDescent="0.2">
      <c r="A12" s="29"/>
      <c r="B12" s="30"/>
      <c r="C12" s="33"/>
      <c r="D12" s="1367" t="s">
        <v>411</v>
      </c>
      <c r="E12" s="1367"/>
      <c r="F12" s="1367"/>
      <c r="G12" s="1367"/>
      <c r="H12" s="1367"/>
      <c r="I12" s="1367"/>
      <c r="J12" s="1367"/>
      <c r="K12" s="1367"/>
      <c r="L12" s="1367"/>
      <c r="M12" s="1367"/>
      <c r="N12" s="309"/>
      <c r="O12" s="31"/>
    </row>
    <row r="13" spans="1:15" s="32" customFormat="1" ht="3" customHeight="1" x14ac:dyDescent="0.2">
      <c r="A13" s="29"/>
      <c r="B13" s="30"/>
      <c r="C13" s="33"/>
      <c r="D13" s="203"/>
      <c r="E13" s="203"/>
      <c r="F13" s="203"/>
      <c r="G13" s="203"/>
      <c r="H13" s="203"/>
      <c r="I13" s="203"/>
      <c r="J13" s="203"/>
      <c r="K13" s="203"/>
      <c r="L13" s="203"/>
      <c r="M13" s="203"/>
      <c r="N13" s="309"/>
      <c r="O13" s="31"/>
    </row>
    <row r="14" spans="1:15" s="32" customFormat="1" ht="23.25" customHeight="1" x14ac:dyDescent="0.2">
      <c r="A14" s="29"/>
      <c r="B14" s="30"/>
      <c r="C14" s="33"/>
      <c r="D14" s="1367" t="s">
        <v>412</v>
      </c>
      <c r="E14" s="1367"/>
      <c r="F14" s="1367"/>
      <c r="G14" s="1367"/>
      <c r="H14" s="1367"/>
      <c r="I14" s="1367"/>
      <c r="J14" s="1367"/>
      <c r="K14" s="1367"/>
      <c r="L14" s="1367"/>
      <c r="M14" s="1367"/>
      <c r="N14" s="309"/>
      <c r="O14" s="31"/>
    </row>
    <row r="15" spans="1:15" s="32" customFormat="1" ht="3" customHeight="1" x14ac:dyDescent="0.2">
      <c r="A15" s="29"/>
      <c r="B15" s="30"/>
      <c r="C15" s="33"/>
      <c r="D15" s="203"/>
      <c r="E15" s="203"/>
      <c r="F15" s="203"/>
      <c r="G15" s="203"/>
      <c r="H15" s="203"/>
      <c r="I15" s="203"/>
      <c r="J15" s="203"/>
      <c r="K15" s="203"/>
      <c r="L15" s="203"/>
      <c r="M15" s="203"/>
      <c r="N15" s="309"/>
      <c r="O15" s="31"/>
    </row>
    <row r="16" spans="1:15" s="32" customFormat="1" ht="23.25" customHeight="1" x14ac:dyDescent="0.2">
      <c r="A16" s="29"/>
      <c r="B16" s="30"/>
      <c r="C16" s="33"/>
      <c r="D16" s="1367" t="s">
        <v>413</v>
      </c>
      <c r="E16" s="1367"/>
      <c r="F16" s="1367"/>
      <c r="G16" s="1367"/>
      <c r="H16" s="1367"/>
      <c r="I16" s="1367"/>
      <c r="J16" s="1367"/>
      <c r="K16" s="1367"/>
      <c r="L16" s="1367"/>
      <c r="M16" s="1367"/>
      <c r="N16" s="309"/>
      <c r="O16" s="31"/>
    </row>
    <row r="17" spans="1:19" s="32" customFormat="1" ht="3" customHeight="1" x14ac:dyDescent="0.2">
      <c r="A17" s="29"/>
      <c r="B17" s="30"/>
      <c r="C17" s="33"/>
      <c r="D17" s="203"/>
      <c r="E17" s="203"/>
      <c r="F17" s="203"/>
      <c r="G17" s="203"/>
      <c r="H17" s="203"/>
      <c r="I17" s="203"/>
      <c r="J17" s="203"/>
      <c r="K17" s="203"/>
      <c r="L17" s="203"/>
      <c r="M17" s="203"/>
      <c r="N17" s="309"/>
      <c r="O17" s="31"/>
    </row>
    <row r="18" spans="1:19" s="32" customFormat="1" ht="23.25" customHeight="1" x14ac:dyDescent="0.2">
      <c r="A18" s="29"/>
      <c r="B18" s="30"/>
      <c r="C18" s="33"/>
      <c r="D18" s="1369" t="s">
        <v>414</v>
      </c>
      <c r="E18" s="1367"/>
      <c r="F18" s="1367"/>
      <c r="G18" s="1367"/>
      <c r="H18" s="1367"/>
      <c r="I18" s="1367"/>
      <c r="J18" s="1367"/>
      <c r="K18" s="1367"/>
      <c r="L18" s="1367"/>
      <c r="M18" s="1367"/>
      <c r="N18" s="309"/>
      <c r="O18" s="31"/>
    </row>
    <row r="19" spans="1:19" s="32" customFormat="1" ht="3" customHeight="1" x14ac:dyDescent="0.2">
      <c r="A19" s="29"/>
      <c r="B19" s="30"/>
      <c r="C19" s="33"/>
      <c r="D19" s="203"/>
      <c r="E19" s="203"/>
      <c r="F19" s="203"/>
      <c r="G19" s="203"/>
      <c r="H19" s="203"/>
      <c r="I19" s="203"/>
      <c r="J19" s="203"/>
      <c r="K19" s="203"/>
      <c r="L19" s="203"/>
      <c r="M19" s="203"/>
      <c r="N19" s="309"/>
      <c r="O19" s="31"/>
    </row>
    <row r="20" spans="1:19" s="32" customFormat="1" ht="14.25" customHeight="1" x14ac:dyDescent="0.2">
      <c r="A20" s="29"/>
      <c r="B20" s="30"/>
      <c r="C20" s="33"/>
      <c r="D20" s="1367" t="s">
        <v>415</v>
      </c>
      <c r="E20" s="1367"/>
      <c r="F20" s="1367"/>
      <c r="G20" s="1367"/>
      <c r="H20" s="1367"/>
      <c r="I20" s="1367"/>
      <c r="J20" s="1367"/>
      <c r="K20" s="1367"/>
      <c r="L20" s="1367"/>
      <c r="M20" s="1367"/>
      <c r="N20" s="309"/>
      <c r="O20" s="31"/>
    </row>
    <row r="21" spans="1:19" s="32" customFormat="1" ht="3" customHeight="1" x14ac:dyDescent="0.2">
      <c r="A21" s="29"/>
      <c r="B21" s="30"/>
      <c r="C21" s="33"/>
      <c r="D21" s="203"/>
      <c r="E21" s="203"/>
      <c r="F21" s="203"/>
      <c r="G21" s="203"/>
      <c r="H21" s="203"/>
      <c r="I21" s="203"/>
      <c r="J21" s="203"/>
      <c r="K21" s="203"/>
      <c r="L21" s="203"/>
      <c r="M21" s="203"/>
      <c r="N21" s="309"/>
      <c r="O21" s="31"/>
    </row>
    <row r="22" spans="1:19" s="32" customFormat="1" ht="32.25" customHeight="1" x14ac:dyDescent="0.2">
      <c r="A22" s="29"/>
      <c r="B22" s="30"/>
      <c r="C22" s="33"/>
      <c r="D22" s="1367" t="s">
        <v>416</v>
      </c>
      <c r="E22" s="1367"/>
      <c r="F22" s="1367"/>
      <c r="G22" s="1367"/>
      <c r="H22" s="1367"/>
      <c r="I22" s="1367"/>
      <c r="J22" s="1367"/>
      <c r="K22" s="1367"/>
      <c r="L22" s="1367"/>
      <c r="M22" s="1367"/>
      <c r="N22" s="309"/>
      <c r="O22" s="31"/>
    </row>
    <row r="23" spans="1:19" s="32" customFormat="1" ht="3" customHeight="1" x14ac:dyDescent="0.2">
      <c r="A23" s="29"/>
      <c r="B23" s="30"/>
      <c r="C23" s="33"/>
      <c r="D23" s="203"/>
      <c r="E23" s="203"/>
      <c r="F23" s="203"/>
      <c r="G23" s="203"/>
      <c r="H23" s="203"/>
      <c r="I23" s="203"/>
      <c r="J23" s="203"/>
      <c r="K23" s="203"/>
      <c r="L23" s="203"/>
      <c r="M23" s="203"/>
      <c r="N23" s="309"/>
      <c r="O23" s="31"/>
    </row>
    <row r="24" spans="1:19" s="32" customFormat="1" ht="81.75" customHeight="1" x14ac:dyDescent="0.2">
      <c r="A24" s="29"/>
      <c r="B24" s="30"/>
      <c r="C24" s="33"/>
      <c r="D24" s="1367" t="s">
        <v>282</v>
      </c>
      <c r="E24" s="1367"/>
      <c r="F24" s="1367"/>
      <c r="G24" s="1367"/>
      <c r="H24" s="1367"/>
      <c r="I24" s="1367"/>
      <c r="J24" s="1367"/>
      <c r="K24" s="1367"/>
      <c r="L24" s="1367"/>
      <c r="M24" s="1367"/>
      <c r="N24" s="309"/>
      <c r="O24" s="31"/>
    </row>
    <row r="25" spans="1:19" s="32" customFormat="1" ht="3" customHeight="1" x14ac:dyDescent="0.2">
      <c r="A25" s="29"/>
      <c r="B25" s="30"/>
      <c r="C25" s="33"/>
      <c r="D25" s="203"/>
      <c r="E25" s="203"/>
      <c r="F25" s="203"/>
      <c r="G25" s="203"/>
      <c r="H25" s="203"/>
      <c r="I25" s="203"/>
      <c r="J25" s="203"/>
      <c r="K25" s="203"/>
      <c r="L25" s="203"/>
      <c r="M25" s="203"/>
      <c r="N25" s="309"/>
      <c r="O25" s="31"/>
    </row>
    <row r="26" spans="1:19" s="32" customFormat="1" ht="105.75" customHeight="1" x14ac:dyDescent="0.2">
      <c r="A26" s="29"/>
      <c r="B26" s="30"/>
      <c r="C26" s="33"/>
      <c r="D26" s="1372" t="s">
        <v>389</v>
      </c>
      <c r="E26" s="1372"/>
      <c r="F26" s="1372"/>
      <c r="G26" s="1372"/>
      <c r="H26" s="1372"/>
      <c r="I26" s="1372"/>
      <c r="J26" s="1372"/>
      <c r="K26" s="1372"/>
      <c r="L26" s="1372"/>
      <c r="M26" s="1372"/>
      <c r="N26" s="309"/>
      <c r="O26" s="31"/>
    </row>
    <row r="27" spans="1:19" s="32" customFormat="1" ht="3" customHeight="1" x14ac:dyDescent="0.2">
      <c r="A27" s="29"/>
      <c r="B27" s="30"/>
      <c r="C27" s="33"/>
      <c r="D27" s="44"/>
      <c r="E27" s="44"/>
      <c r="F27" s="44"/>
      <c r="G27" s="44"/>
      <c r="H27" s="44"/>
      <c r="I27" s="44"/>
      <c r="J27" s="45"/>
      <c r="K27" s="45"/>
      <c r="L27" s="45"/>
      <c r="M27" s="46"/>
      <c r="N27" s="309"/>
      <c r="O27" s="31"/>
    </row>
    <row r="28" spans="1:19" s="32" customFormat="1" ht="57" customHeight="1" x14ac:dyDescent="0.2">
      <c r="A28" s="29"/>
      <c r="B28" s="30"/>
      <c r="C28" s="35"/>
      <c r="D28" s="1367" t="s">
        <v>52</v>
      </c>
      <c r="E28" s="1375"/>
      <c r="F28" s="1375"/>
      <c r="G28" s="1375"/>
      <c r="H28" s="1375"/>
      <c r="I28" s="1375"/>
      <c r="J28" s="1375"/>
      <c r="K28" s="1375"/>
      <c r="L28" s="1375"/>
      <c r="M28" s="1375"/>
      <c r="N28" s="309"/>
      <c r="O28" s="31"/>
      <c r="S28" s="32" t="s">
        <v>34</v>
      </c>
    </row>
    <row r="29" spans="1:19" s="32" customFormat="1" ht="3" customHeight="1" x14ac:dyDescent="0.2">
      <c r="A29" s="29"/>
      <c r="B29" s="30"/>
      <c r="C29" s="35"/>
      <c r="D29" s="204"/>
      <c r="E29" s="204"/>
      <c r="F29" s="204"/>
      <c r="G29" s="204"/>
      <c r="H29" s="204"/>
      <c r="I29" s="204"/>
      <c r="J29" s="204"/>
      <c r="K29" s="204"/>
      <c r="L29" s="204"/>
      <c r="M29" s="204"/>
      <c r="N29" s="309"/>
      <c r="O29" s="31"/>
    </row>
    <row r="30" spans="1:19" s="32" customFormat="1" ht="34.5" customHeight="1" x14ac:dyDescent="0.2">
      <c r="A30" s="29"/>
      <c r="B30" s="30"/>
      <c r="C30" s="35"/>
      <c r="D30" s="1367" t="s">
        <v>51</v>
      </c>
      <c r="E30" s="1375"/>
      <c r="F30" s="1375"/>
      <c r="G30" s="1375"/>
      <c r="H30" s="1375"/>
      <c r="I30" s="1375"/>
      <c r="J30" s="1375"/>
      <c r="K30" s="1375"/>
      <c r="L30" s="1375"/>
      <c r="M30" s="1375"/>
      <c r="N30" s="309"/>
      <c r="O30" s="31"/>
    </row>
    <row r="31" spans="1:19" s="32" customFormat="1" ht="22.5" customHeight="1" x14ac:dyDescent="0.2">
      <c r="A31" s="29"/>
      <c r="B31" s="30"/>
      <c r="C31" s="37"/>
      <c r="D31" s="72"/>
      <c r="E31" s="72"/>
      <c r="F31" s="72"/>
      <c r="G31" s="72"/>
      <c r="H31" s="72"/>
      <c r="I31" s="72"/>
      <c r="J31" s="72"/>
      <c r="K31" s="72"/>
      <c r="L31" s="72"/>
      <c r="M31" s="72"/>
      <c r="N31" s="309"/>
      <c r="O31" s="31"/>
    </row>
    <row r="32" spans="1:19" s="32" customFormat="1" ht="13.5" customHeight="1" x14ac:dyDescent="0.2">
      <c r="A32" s="29"/>
      <c r="B32" s="30"/>
      <c r="C32" s="37"/>
      <c r="D32" s="297"/>
      <c r="E32" s="297"/>
      <c r="F32" s="297"/>
      <c r="G32" s="298"/>
      <c r="H32" s="299" t="s">
        <v>17</v>
      </c>
      <c r="I32" s="296"/>
      <c r="J32" s="40"/>
      <c r="K32" s="298"/>
      <c r="L32" s="299" t="s">
        <v>24</v>
      </c>
      <c r="M32" s="296"/>
      <c r="N32" s="309"/>
      <c r="O32" s="31"/>
    </row>
    <row r="33" spans="1:16" s="32" customFormat="1" ht="6" customHeight="1" x14ac:dyDescent="0.2">
      <c r="A33" s="29"/>
      <c r="B33" s="30"/>
      <c r="C33" s="37"/>
      <c r="D33" s="300"/>
      <c r="E33" s="38"/>
      <c r="F33" s="38"/>
      <c r="G33" s="40"/>
      <c r="H33" s="39"/>
      <c r="I33" s="40"/>
      <c r="J33" s="40"/>
      <c r="K33" s="302"/>
      <c r="L33" s="303"/>
      <c r="M33" s="40"/>
      <c r="N33" s="309"/>
      <c r="O33" s="31"/>
    </row>
    <row r="34" spans="1:16" s="32" customFormat="1" ht="11.25" x14ac:dyDescent="0.2">
      <c r="A34" s="29"/>
      <c r="B34" s="30"/>
      <c r="C34" s="36"/>
      <c r="D34" s="301" t="s">
        <v>44</v>
      </c>
      <c r="E34" s="38" t="s">
        <v>36</v>
      </c>
      <c r="F34" s="38"/>
      <c r="G34" s="38"/>
      <c r="H34" s="39"/>
      <c r="I34" s="38"/>
      <c r="J34" s="40"/>
      <c r="K34" s="304"/>
      <c r="L34" s="40"/>
      <c r="M34" s="40"/>
      <c r="N34" s="309"/>
      <c r="O34" s="31"/>
    </row>
    <row r="35" spans="1:16" s="32" customFormat="1" ht="11.25" customHeight="1" x14ac:dyDescent="0.2">
      <c r="A35" s="29"/>
      <c r="B35" s="30"/>
      <c r="C35" s="37"/>
      <c r="D35" s="301" t="s">
        <v>3</v>
      </c>
      <c r="E35" s="38" t="s">
        <v>37</v>
      </c>
      <c r="F35" s="38"/>
      <c r="G35" s="40"/>
      <c r="H35" s="39"/>
      <c r="I35" s="40"/>
      <c r="J35" s="40"/>
      <c r="K35" s="1376" t="str">
        <f>+capa!D59</f>
        <v>31 de janeiro de 2019</v>
      </c>
      <c r="L35" s="1377"/>
      <c r="M35" s="934"/>
      <c r="N35" s="309"/>
      <c r="O35" s="31"/>
    </row>
    <row r="36" spans="1:16" s="32" customFormat="1" ht="11.25" x14ac:dyDescent="0.2">
      <c r="A36" s="29"/>
      <c r="B36" s="30"/>
      <c r="C36" s="37"/>
      <c r="D36" s="301" t="s">
        <v>40</v>
      </c>
      <c r="E36" s="38" t="s">
        <v>39</v>
      </c>
      <c r="F36" s="38"/>
      <c r="G36" s="40"/>
      <c r="H36" s="39"/>
      <c r="I36" s="40"/>
      <c r="J36" s="40"/>
      <c r="K36" s="849"/>
      <c r="L36" s="850"/>
      <c r="M36" s="850"/>
      <c r="N36" s="309"/>
      <c r="O36" s="31"/>
    </row>
    <row r="37" spans="1:16" s="32" customFormat="1" ht="12.75" customHeight="1" x14ac:dyDescent="0.2">
      <c r="A37" s="29"/>
      <c r="B37" s="30"/>
      <c r="C37" s="36"/>
      <c r="D37" s="301" t="s">
        <v>41</v>
      </c>
      <c r="E37" s="38" t="s">
        <v>20</v>
      </c>
      <c r="F37" s="38"/>
      <c r="G37" s="38"/>
      <c r="H37" s="39"/>
      <c r="I37" s="38"/>
      <c r="J37" s="40"/>
      <c r="K37" s="1373"/>
      <c r="L37" s="1374"/>
      <c r="M37" s="1374"/>
      <c r="N37" s="309"/>
      <c r="O37" s="31"/>
    </row>
    <row r="38" spans="1:16" s="32" customFormat="1" ht="11.25" x14ac:dyDescent="0.2">
      <c r="A38" s="29"/>
      <c r="B38" s="30"/>
      <c r="C38" s="36"/>
      <c r="D38" s="301" t="s">
        <v>15</v>
      </c>
      <c r="E38" s="38" t="s">
        <v>5</v>
      </c>
      <c r="F38" s="38"/>
      <c r="G38" s="38"/>
      <c r="H38" s="39"/>
      <c r="I38" s="38"/>
      <c r="J38" s="40"/>
      <c r="K38" s="1373"/>
      <c r="L38" s="1374"/>
      <c r="M38" s="1374"/>
      <c r="N38" s="309"/>
      <c r="O38" s="31"/>
    </row>
    <row r="39" spans="1:16" s="32" customFormat="1" ht="8.25" customHeight="1" x14ac:dyDescent="0.2">
      <c r="A39" s="29"/>
      <c r="B39" s="30"/>
      <c r="C39" s="30"/>
      <c r="D39" s="30"/>
      <c r="E39" s="30"/>
      <c r="F39" s="30"/>
      <c r="G39" s="30"/>
      <c r="H39" s="30"/>
      <c r="I39" s="30"/>
      <c r="J39" s="30"/>
      <c r="K39" s="25"/>
      <c r="L39" s="30"/>
      <c r="M39" s="30"/>
      <c r="N39" s="309"/>
      <c r="O39" s="31"/>
    </row>
    <row r="40" spans="1:16" ht="13.5" customHeight="1" x14ac:dyDescent="0.2">
      <c r="A40" s="24"/>
      <c r="B40" s="28"/>
      <c r="C40" s="26"/>
      <c r="D40" s="26"/>
      <c r="E40" s="20"/>
      <c r="F40" s="25"/>
      <c r="G40" s="25"/>
      <c r="H40" s="25"/>
      <c r="I40" s="25"/>
      <c r="J40" s="25"/>
      <c r="L40" s="1370">
        <v>43466</v>
      </c>
      <c r="M40" s="1371"/>
      <c r="N40" s="330">
        <v>3</v>
      </c>
      <c r="O40" s="166"/>
      <c r="P40" s="166"/>
    </row>
    <row r="48" spans="1:16" x14ac:dyDescent="0.2">
      <c r="C48" s="709"/>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GridLines="0" showRuler="0" workbookViewId="0"/>
  </sheetViews>
  <sheetFormatPr defaultRowHeight="12.75" x14ac:dyDescent="0.2"/>
  <cols>
    <col min="1" max="1" width="1" style="1176" customWidth="1"/>
    <col min="2" max="2" width="2.5703125" style="1176" customWidth="1"/>
    <col min="3" max="3" width="1" style="1176" customWidth="1"/>
    <col min="4" max="4" width="21.85546875" style="1176" customWidth="1"/>
    <col min="5" max="5" width="9.28515625" style="1176" customWidth="1"/>
    <col min="6" max="6" width="5.42578125" style="1176" customWidth="1"/>
    <col min="7" max="7" width="9.28515625" style="1176" customWidth="1"/>
    <col min="8" max="8" width="5.42578125" style="1176" customWidth="1"/>
    <col min="9" max="9" width="9.28515625" style="1176" customWidth="1"/>
    <col min="10" max="10" width="5.42578125" style="1176" customWidth="1"/>
    <col min="11" max="11" width="9.28515625" style="1176" customWidth="1"/>
    <col min="12" max="12" width="5.42578125" style="1176" customWidth="1"/>
    <col min="13" max="13" width="9.28515625" style="1176" customWidth="1"/>
    <col min="14" max="14" width="5.42578125" style="1176" customWidth="1"/>
    <col min="15" max="15" width="2.5703125" style="1176" customWidth="1"/>
    <col min="16" max="16" width="1" style="1176" customWidth="1"/>
    <col min="17" max="16384" width="9.140625" style="1176"/>
  </cols>
  <sheetData>
    <row r="1" spans="1:16" ht="13.5" customHeight="1" x14ac:dyDescent="0.2">
      <c r="A1" s="1171"/>
      <c r="B1" s="1172"/>
      <c r="C1" s="1172"/>
      <c r="D1" s="1173"/>
      <c r="E1" s="1172"/>
      <c r="F1" s="1172"/>
      <c r="G1" s="1172"/>
      <c r="H1" s="1172"/>
      <c r="I1" s="1381" t="s">
        <v>373</v>
      </c>
      <c r="J1" s="1381"/>
      <c r="K1" s="1381"/>
      <c r="L1" s="1381"/>
      <c r="M1" s="1381"/>
      <c r="N1" s="1381"/>
      <c r="O1" s="1174"/>
      <c r="P1" s="1175"/>
    </row>
    <row r="2" spans="1:16" ht="6" customHeight="1" x14ac:dyDescent="0.2">
      <c r="A2" s="1175"/>
      <c r="B2" s="1177"/>
      <c r="C2" s="1178"/>
      <c r="D2" s="1178"/>
      <c r="E2" s="1178"/>
      <c r="F2" s="1178"/>
      <c r="G2" s="1178"/>
      <c r="H2" s="1178"/>
      <c r="I2" s="1178"/>
      <c r="J2" s="1178"/>
      <c r="K2" s="1178"/>
      <c r="L2" s="1178"/>
      <c r="M2" s="1178"/>
      <c r="N2" s="1178"/>
      <c r="O2" s="1171"/>
      <c r="P2" s="1175"/>
    </row>
    <row r="3" spans="1:16" ht="13.5" customHeight="1" thickBot="1" x14ac:dyDescent="0.25">
      <c r="A3" s="1175"/>
      <c r="B3" s="1179"/>
      <c r="C3" s="1180"/>
      <c r="D3" s="1171"/>
      <c r="E3" s="1171"/>
      <c r="F3" s="1171"/>
      <c r="G3" s="1181"/>
      <c r="H3" s="1171"/>
      <c r="I3" s="1171"/>
      <c r="J3" s="1171"/>
      <c r="K3" s="1171"/>
      <c r="L3" s="1171"/>
      <c r="M3" s="1382" t="s">
        <v>72</v>
      </c>
      <c r="N3" s="1382"/>
      <c r="O3" s="1171"/>
      <c r="P3" s="1175"/>
    </row>
    <row r="4" spans="1:16" s="1187" customFormat="1" ht="13.5" customHeight="1" thickBot="1" x14ac:dyDescent="0.25">
      <c r="A4" s="1182"/>
      <c r="B4" s="1183"/>
      <c r="C4" s="1184" t="s">
        <v>175</v>
      </c>
      <c r="D4" s="1185"/>
      <c r="E4" s="1185"/>
      <c r="F4" s="1185"/>
      <c r="G4" s="1185"/>
      <c r="H4" s="1185"/>
      <c r="I4" s="1185"/>
      <c r="J4" s="1185"/>
      <c r="K4" s="1185"/>
      <c r="L4" s="1185"/>
      <c r="M4" s="1185"/>
      <c r="N4" s="1186"/>
      <c r="O4" s="1171"/>
      <c r="P4" s="1182"/>
    </row>
    <row r="5" spans="1:16" ht="3.75" customHeight="1" x14ac:dyDescent="0.2">
      <c r="A5" s="1175"/>
      <c r="B5" s="1188"/>
      <c r="C5" s="1383" t="s">
        <v>153</v>
      </c>
      <c r="D5" s="1384"/>
      <c r="E5" s="1189"/>
      <c r="F5" s="1189"/>
      <c r="G5" s="1189"/>
      <c r="H5" s="1189"/>
      <c r="I5" s="1189"/>
      <c r="J5" s="1189"/>
      <c r="K5" s="1180"/>
      <c r="L5" s="1189"/>
      <c r="M5" s="1189"/>
      <c r="N5" s="1189"/>
      <c r="O5" s="1171"/>
      <c r="P5" s="1175"/>
    </row>
    <row r="6" spans="1:16" ht="13.5" customHeight="1" x14ac:dyDescent="0.2">
      <c r="A6" s="1175"/>
      <c r="B6" s="1188"/>
      <c r="C6" s="1384"/>
      <c r="D6" s="1384"/>
      <c r="E6" s="1190" t="s">
        <v>34</v>
      </c>
      <c r="F6" s="1191">
        <v>2017</v>
      </c>
      <c r="G6" s="1190" t="s">
        <v>34</v>
      </c>
      <c r="H6" s="1191" t="s">
        <v>34</v>
      </c>
      <c r="I6" s="1192"/>
      <c r="J6" s="1191" t="s">
        <v>34</v>
      </c>
      <c r="K6" s="1193">
        <v>2018</v>
      </c>
      <c r="L6" s="1194" t="s">
        <v>34</v>
      </c>
      <c r="M6" s="1194" t="s">
        <v>34</v>
      </c>
      <c r="N6" s="1195"/>
      <c r="O6" s="1171"/>
      <c r="P6" s="1175"/>
    </row>
    <row r="7" spans="1:16" x14ac:dyDescent="0.2">
      <c r="A7" s="1175"/>
      <c r="B7" s="1188"/>
      <c r="C7" s="1196"/>
      <c r="D7" s="1196"/>
      <c r="E7" s="1385" t="s">
        <v>684</v>
      </c>
      <c r="F7" s="1385"/>
      <c r="G7" s="1385" t="s">
        <v>685</v>
      </c>
      <c r="H7" s="1385"/>
      <c r="I7" s="1385" t="s">
        <v>686</v>
      </c>
      <c r="J7" s="1385"/>
      <c r="K7" s="1385" t="s">
        <v>687</v>
      </c>
      <c r="L7" s="1385"/>
      <c r="M7" s="1385" t="s">
        <v>684</v>
      </c>
      <c r="N7" s="1385"/>
      <c r="O7" s="1171"/>
      <c r="P7" s="1175"/>
    </row>
    <row r="8" spans="1:16" s="1199" customFormat="1" ht="18" customHeight="1" x14ac:dyDescent="0.2">
      <c r="A8" s="1197"/>
      <c r="B8" s="1198"/>
      <c r="C8" s="1378" t="s">
        <v>2</v>
      </c>
      <c r="D8" s="1378"/>
      <c r="E8" s="1379">
        <v>10281.6</v>
      </c>
      <c r="F8" s="1379"/>
      <c r="G8" s="1379">
        <v>10278.1</v>
      </c>
      <c r="H8" s="1379"/>
      <c r="I8" s="1379">
        <v>10270.799999999999</v>
      </c>
      <c r="J8" s="1379"/>
      <c r="K8" s="1379">
        <v>10264.299999999999</v>
      </c>
      <c r="L8" s="1379"/>
      <c r="M8" s="1380">
        <v>10261.1</v>
      </c>
      <c r="N8" s="1380"/>
      <c r="O8" s="1171"/>
      <c r="P8" s="1197"/>
    </row>
    <row r="9" spans="1:16" ht="14.25" customHeight="1" x14ac:dyDescent="0.2">
      <c r="A9" s="1175"/>
      <c r="B9" s="1179"/>
      <c r="C9" s="687" t="s">
        <v>71</v>
      </c>
      <c r="D9" s="1200"/>
      <c r="E9" s="1386">
        <v>4862.2</v>
      </c>
      <c r="F9" s="1386"/>
      <c r="G9" s="1386">
        <v>4859.5</v>
      </c>
      <c r="H9" s="1386"/>
      <c r="I9" s="1386">
        <v>4857.3</v>
      </c>
      <c r="J9" s="1386"/>
      <c r="K9" s="1386">
        <v>4853.3</v>
      </c>
      <c r="L9" s="1386"/>
      <c r="M9" s="1387">
        <v>4851</v>
      </c>
      <c r="N9" s="1387"/>
      <c r="O9" s="1201"/>
      <c r="P9" s="1175"/>
    </row>
    <row r="10" spans="1:16" ht="14.25" customHeight="1" x14ac:dyDescent="0.2">
      <c r="A10" s="1175"/>
      <c r="B10" s="1179"/>
      <c r="C10" s="687" t="s">
        <v>70</v>
      </c>
      <c r="D10" s="1200"/>
      <c r="E10" s="1386">
        <v>5419.4</v>
      </c>
      <c r="F10" s="1386"/>
      <c r="G10" s="1386">
        <v>5418.7</v>
      </c>
      <c r="H10" s="1386"/>
      <c r="I10" s="1386">
        <v>5413.5</v>
      </c>
      <c r="J10" s="1386"/>
      <c r="K10" s="1386">
        <v>5410.9</v>
      </c>
      <c r="L10" s="1386"/>
      <c r="M10" s="1387">
        <v>5410.1</v>
      </c>
      <c r="N10" s="1387"/>
      <c r="O10" s="1201"/>
      <c r="P10" s="1175"/>
    </row>
    <row r="11" spans="1:16" ht="18.75" customHeight="1" x14ac:dyDescent="0.2">
      <c r="A11" s="1175"/>
      <c r="B11" s="1179"/>
      <c r="C11" s="687" t="s">
        <v>174</v>
      </c>
      <c r="D11" s="1202"/>
      <c r="E11" s="1386">
        <v>1429.1</v>
      </c>
      <c r="F11" s="1386"/>
      <c r="G11" s="1386">
        <v>1426.2</v>
      </c>
      <c r="H11" s="1386"/>
      <c r="I11" s="1386">
        <v>1419.6</v>
      </c>
      <c r="J11" s="1386"/>
      <c r="K11" s="1386">
        <v>1414.1</v>
      </c>
      <c r="L11" s="1386"/>
      <c r="M11" s="1387">
        <v>1409.4</v>
      </c>
      <c r="N11" s="1387"/>
      <c r="O11" s="1201"/>
      <c r="P11" s="1175"/>
    </row>
    <row r="12" spans="1:16" ht="13.5" customHeight="1" x14ac:dyDescent="0.2">
      <c r="A12" s="1175"/>
      <c r="B12" s="1179"/>
      <c r="C12" s="687" t="s">
        <v>154</v>
      </c>
      <c r="D12" s="1200"/>
      <c r="E12" s="1386">
        <v>1091.8</v>
      </c>
      <c r="F12" s="1386"/>
      <c r="G12" s="1386">
        <v>1090.2</v>
      </c>
      <c r="H12" s="1386"/>
      <c r="I12" s="1386">
        <v>1089.7</v>
      </c>
      <c r="J12" s="1386"/>
      <c r="K12" s="1386">
        <v>1088.7</v>
      </c>
      <c r="L12" s="1386"/>
      <c r="M12" s="1387">
        <v>1087.7</v>
      </c>
      <c r="N12" s="1387"/>
      <c r="O12" s="1201"/>
      <c r="P12" s="1175"/>
    </row>
    <row r="13" spans="1:16" ht="13.5" customHeight="1" x14ac:dyDescent="0.2">
      <c r="A13" s="1175"/>
      <c r="B13" s="1179"/>
      <c r="C13" s="687" t="s">
        <v>155</v>
      </c>
      <c r="D13" s="1200"/>
      <c r="E13" s="1386">
        <v>2667.1</v>
      </c>
      <c r="F13" s="1386"/>
      <c r="G13" s="1386">
        <v>2652.3</v>
      </c>
      <c r="H13" s="1386"/>
      <c r="I13" s="1386">
        <v>2642</v>
      </c>
      <c r="J13" s="1386"/>
      <c r="K13" s="1386">
        <v>2628.3</v>
      </c>
      <c r="L13" s="1386"/>
      <c r="M13" s="1387">
        <v>2614.6</v>
      </c>
      <c r="N13" s="1387"/>
      <c r="O13" s="1201"/>
      <c r="P13" s="1175"/>
    </row>
    <row r="14" spans="1:16" ht="13.5" customHeight="1" x14ac:dyDescent="0.2">
      <c r="A14" s="1175"/>
      <c r="B14" s="1179"/>
      <c r="C14" s="687" t="s">
        <v>156</v>
      </c>
      <c r="D14" s="1200"/>
      <c r="E14" s="1386">
        <v>5093.6000000000004</v>
      </c>
      <c r="F14" s="1386"/>
      <c r="G14" s="1386">
        <v>5109.3999999999996</v>
      </c>
      <c r="H14" s="1386"/>
      <c r="I14" s="1386">
        <v>5119.6000000000004</v>
      </c>
      <c r="J14" s="1386"/>
      <c r="K14" s="1386">
        <v>5133.1000000000004</v>
      </c>
      <c r="L14" s="1386"/>
      <c r="M14" s="1387">
        <v>5149.3999999999996</v>
      </c>
      <c r="N14" s="1387"/>
      <c r="O14" s="1201"/>
      <c r="P14" s="1175"/>
    </row>
    <row r="15" spans="1:16" s="1199" customFormat="1" ht="18" customHeight="1" x14ac:dyDescent="0.2">
      <c r="A15" s="1197"/>
      <c r="B15" s="1198"/>
      <c r="C15" s="1378" t="s">
        <v>173</v>
      </c>
      <c r="D15" s="1378"/>
      <c r="E15" s="1379">
        <v>5247</v>
      </c>
      <c r="F15" s="1379"/>
      <c r="G15" s="1379">
        <v>5226.8999999999996</v>
      </c>
      <c r="H15" s="1379"/>
      <c r="I15" s="1379">
        <v>5216.8</v>
      </c>
      <c r="J15" s="1379"/>
      <c r="K15" s="1379">
        <v>5226</v>
      </c>
      <c r="L15" s="1379"/>
      <c r="M15" s="1380">
        <v>5255.5</v>
      </c>
      <c r="N15" s="1380"/>
      <c r="O15" s="1203"/>
      <c r="P15" s="1197"/>
    </row>
    <row r="16" spans="1:16" ht="13.5" customHeight="1" x14ac:dyDescent="0.2">
      <c r="A16" s="1175"/>
      <c r="B16" s="1179"/>
      <c r="C16" s="687" t="s">
        <v>71</v>
      </c>
      <c r="D16" s="1200"/>
      <c r="E16" s="1386">
        <v>2678.9</v>
      </c>
      <c r="F16" s="1386"/>
      <c r="G16" s="1386">
        <v>2671.3</v>
      </c>
      <c r="H16" s="1386"/>
      <c r="I16" s="1386">
        <v>2660.7</v>
      </c>
      <c r="J16" s="1386"/>
      <c r="K16" s="1386">
        <v>2653.8</v>
      </c>
      <c r="L16" s="1386"/>
      <c r="M16" s="1387">
        <v>2662.1</v>
      </c>
      <c r="N16" s="1387"/>
      <c r="O16" s="1201"/>
      <c r="P16" s="1175"/>
    </row>
    <row r="17" spans="1:16" ht="13.5" customHeight="1" x14ac:dyDescent="0.2">
      <c r="A17" s="1175"/>
      <c r="B17" s="1179"/>
      <c r="C17" s="687" t="s">
        <v>70</v>
      </c>
      <c r="D17" s="1200"/>
      <c r="E17" s="1386">
        <v>2568.1</v>
      </c>
      <c r="F17" s="1386"/>
      <c r="G17" s="1386">
        <v>2555.6</v>
      </c>
      <c r="H17" s="1386"/>
      <c r="I17" s="1386">
        <v>2556.1</v>
      </c>
      <c r="J17" s="1386"/>
      <c r="K17" s="1386">
        <v>2572.1</v>
      </c>
      <c r="L17" s="1386"/>
      <c r="M17" s="1387">
        <v>2593.4</v>
      </c>
      <c r="N17" s="1387"/>
      <c r="O17" s="1201"/>
      <c r="P17" s="1175"/>
    </row>
    <row r="18" spans="1:16" ht="18.75" customHeight="1" x14ac:dyDescent="0.2">
      <c r="A18" s="1175"/>
      <c r="B18" s="1179"/>
      <c r="C18" s="687" t="s">
        <v>154</v>
      </c>
      <c r="D18" s="1200"/>
      <c r="E18" s="1386">
        <v>384.3</v>
      </c>
      <c r="F18" s="1386"/>
      <c r="G18" s="1386">
        <v>378.9</v>
      </c>
      <c r="H18" s="1386"/>
      <c r="I18" s="1386">
        <v>362.5</v>
      </c>
      <c r="J18" s="1386"/>
      <c r="K18" s="1386">
        <v>356.2</v>
      </c>
      <c r="L18" s="1386"/>
      <c r="M18" s="1387">
        <v>394.9</v>
      </c>
      <c r="N18" s="1387"/>
      <c r="O18" s="1201"/>
      <c r="P18" s="1175"/>
    </row>
    <row r="19" spans="1:16" ht="13.5" customHeight="1" x14ac:dyDescent="0.2">
      <c r="A19" s="1175"/>
      <c r="B19" s="1179"/>
      <c r="C19" s="687" t="s">
        <v>155</v>
      </c>
      <c r="D19" s="1200"/>
      <c r="E19" s="1386">
        <v>2435.6999999999998</v>
      </c>
      <c r="F19" s="1386"/>
      <c r="G19" s="1386">
        <v>2423.3000000000002</v>
      </c>
      <c r="H19" s="1386"/>
      <c r="I19" s="1386">
        <v>2419.6</v>
      </c>
      <c r="J19" s="1386"/>
      <c r="K19" s="1386">
        <v>2412.5</v>
      </c>
      <c r="L19" s="1386"/>
      <c r="M19" s="1387">
        <v>2383.5</v>
      </c>
      <c r="N19" s="1387"/>
      <c r="O19" s="1201"/>
      <c r="P19" s="1175"/>
    </row>
    <row r="20" spans="1:16" ht="13.5" customHeight="1" x14ac:dyDescent="0.2">
      <c r="A20" s="1175"/>
      <c r="B20" s="1179"/>
      <c r="C20" s="687" t="s">
        <v>156</v>
      </c>
      <c r="D20" s="1200"/>
      <c r="E20" s="1386">
        <v>2426.9</v>
      </c>
      <c r="F20" s="1386"/>
      <c r="G20" s="1386">
        <v>2424.8000000000002</v>
      </c>
      <c r="H20" s="1386"/>
      <c r="I20" s="1386">
        <v>2434.6999999999998</v>
      </c>
      <c r="J20" s="1386"/>
      <c r="K20" s="1386">
        <v>2457.3000000000002</v>
      </c>
      <c r="L20" s="1386"/>
      <c r="M20" s="1387">
        <v>2477</v>
      </c>
      <c r="N20" s="1387"/>
      <c r="O20" s="1201"/>
      <c r="P20" s="1175"/>
    </row>
    <row r="21" spans="1:16" s="1207" customFormat="1" ht="18" customHeight="1" x14ac:dyDescent="0.2">
      <c r="A21" s="1204"/>
      <c r="B21" s="1205"/>
      <c r="C21" s="1378" t="s">
        <v>570</v>
      </c>
      <c r="D21" s="1378"/>
      <c r="E21" s="1388">
        <v>59.3</v>
      </c>
      <c r="F21" s="1388"/>
      <c r="G21" s="1388">
        <v>59</v>
      </c>
      <c r="H21" s="1388"/>
      <c r="I21" s="1388">
        <v>58.9</v>
      </c>
      <c r="J21" s="1388"/>
      <c r="K21" s="1388">
        <v>59</v>
      </c>
      <c r="L21" s="1388"/>
      <c r="M21" s="1389">
        <v>59.4</v>
      </c>
      <c r="N21" s="1389"/>
      <c r="O21" s="1206"/>
      <c r="P21" s="1204"/>
    </row>
    <row r="22" spans="1:16" ht="13.5" customHeight="1" x14ac:dyDescent="0.2">
      <c r="A22" s="1175"/>
      <c r="B22" s="1179"/>
      <c r="C22" s="687" t="s">
        <v>71</v>
      </c>
      <c r="D22" s="1200"/>
      <c r="E22" s="1386">
        <v>64.900000000000006</v>
      </c>
      <c r="F22" s="1386"/>
      <c r="G22" s="1386">
        <v>64.7</v>
      </c>
      <c r="H22" s="1386"/>
      <c r="I22" s="1386">
        <v>64.400000000000006</v>
      </c>
      <c r="J22" s="1386"/>
      <c r="K22" s="1386">
        <v>64.3</v>
      </c>
      <c r="L22" s="1386"/>
      <c r="M22" s="1387">
        <v>64.5</v>
      </c>
      <c r="N22" s="1387"/>
      <c r="O22" s="1201"/>
      <c r="P22" s="1175"/>
    </row>
    <row r="23" spans="1:16" ht="13.5" customHeight="1" x14ac:dyDescent="0.2">
      <c r="A23" s="1175"/>
      <c r="B23" s="1179"/>
      <c r="C23" s="687" t="s">
        <v>70</v>
      </c>
      <c r="D23" s="1200"/>
      <c r="E23" s="1386">
        <v>54.4</v>
      </c>
      <c r="F23" s="1386"/>
      <c r="G23" s="1386">
        <v>54.1</v>
      </c>
      <c r="H23" s="1386"/>
      <c r="I23" s="1386">
        <v>54.2</v>
      </c>
      <c r="J23" s="1386"/>
      <c r="K23" s="1386">
        <v>54.5</v>
      </c>
      <c r="L23" s="1386"/>
      <c r="M23" s="1387">
        <v>54.9</v>
      </c>
      <c r="N23" s="1387"/>
      <c r="O23" s="1201"/>
      <c r="P23" s="1175"/>
    </row>
    <row r="24" spans="1:16" ht="18.75" customHeight="1" x14ac:dyDescent="0.2">
      <c r="A24" s="1175"/>
      <c r="B24" s="1179"/>
      <c r="C24" s="687" t="s">
        <v>169</v>
      </c>
      <c r="D24" s="1200"/>
      <c r="E24" s="1386">
        <v>75.099999999999994</v>
      </c>
      <c r="F24" s="1386"/>
      <c r="G24" s="1386">
        <v>75.099999999999994</v>
      </c>
      <c r="H24" s="1386"/>
      <c r="I24" s="1386">
        <v>75</v>
      </c>
      <c r="J24" s="1386"/>
      <c r="K24" s="1386">
        <v>75</v>
      </c>
      <c r="L24" s="1386"/>
      <c r="M24" s="1387">
        <v>75.400000000000006</v>
      </c>
      <c r="N24" s="1387"/>
      <c r="O24" s="1201"/>
      <c r="P24" s="1175"/>
    </row>
    <row r="25" spans="1:16" ht="13.5" customHeight="1" x14ac:dyDescent="0.2">
      <c r="A25" s="1175"/>
      <c r="B25" s="1179"/>
      <c r="C25" s="687" t="s">
        <v>154</v>
      </c>
      <c r="D25" s="1200"/>
      <c r="E25" s="1386">
        <v>35.200000000000003</v>
      </c>
      <c r="F25" s="1386"/>
      <c r="G25" s="1386">
        <v>34.799999999999997</v>
      </c>
      <c r="H25" s="1386"/>
      <c r="I25" s="1386">
        <v>33.299999999999997</v>
      </c>
      <c r="J25" s="1386"/>
      <c r="K25" s="1386">
        <v>32.700000000000003</v>
      </c>
      <c r="L25" s="1386"/>
      <c r="M25" s="1387">
        <v>36.299999999999997</v>
      </c>
      <c r="N25" s="1387"/>
      <c r="O25" s="1201"/>
      <c r="P25" s="1175"/>
    </row>
    <row r="26" spans="1:16" ht="13.5" customHeight="1" x14ac:dyDescent="0.2">
      <c r="A26" s="1175"/>
      <c r="B26" s="1179"/>
      <c r="C26" s="687" t="s">
        <v>155</v>
      </c>
      <c r="D26" s="1171"/>
      <c r="E26" s="1390">
        <v>91.3</v>
      </c>
      <c r="F26" s="1390"/>
      <c r="G26" s="1390">
        <v>91.4</v>
      </c>
      <c r="H26" s="1390"/>
      <c r="I26" s="1390">
        <v>91.6</v>
      </c>
      <c r="J26" s="1390"/>
      <c r="K26" s="1386">
        <v>91.8</v>
      </c>
      <c r="L26" s="1386"/>
      <c r="M26" s="1391">
        <v>91.2</v>
      </c>
      <c r="N26" s="1391"/>
      <c r="O26" s="1201"/>
      <c r="P26" s="1175"/>
    </row>
    <row r="27" spans="1:16" ht="13.5" customHeight="1" x14ac:dyDescent="0.2">
      <c r="A27" s="1175"/>
      <c r="B27" s="1179"/>
      <c r="C27" s="687" t="s">
        <v>156</v>
      </c>
      <c r="D27" s="1171"/>
      <c r="E27" s="1390">
        <v>47.6</v>
      </c>
      <c r="F27" s="1390"/>
      <c r="G27" s="1390">
        <v>47.5</v>
      </c>
      <c r="H27" s="1390"/>
      <c r="I27" s="1390">
        <v>47.6</v>
      </c>
      <c r="J27" s="1390"/>
      <c r="K27" s="1386">
        <v>47.9</v>
      </c>
      <c r="L27" s="1386"/>
      <c r="M27" s="1391">
        <v>48.1</v>
      </c>
      <c r="N27" s="1391"/>
      <c r="O27" s="1201"/>
      <c r="P27" s="1175"/>
    </row>
    <row r="28" spans="1:16" ht="13.5" customHeight="1" x14ac:dyDescent="0.2">
      <c r="A28" s="1175"/>
      <c r="B28" s="1179"/>
      <c r="C28" s="688" t="s">
        <v>172</v>
      </c>
      <c r="D28" s="1171"/>
      <c r="E28" s="689"/>
      <c r="F28" s="689"/>
      <c r="G28" s="689"/>
      <c r="H28" s="689"/>
      <c r="I28" s="689"/>
      <c r="J28" s="689"/>
      <c r="K28" s="689"/>
      <c r="L28" s="689"/>
      <c r="M28" s="689"/>
      <c r="N28" s="689"/>
      <c r="O28" s="1201"/>
      <c r="P28" s="1175"/>
    </row>
    <row r="29" spans="1:16" ht="15.75" customHeight="1" thickBot="1" x14ac:dyDescent="0.25">
      <c r="A29" s="1175"/>
      <c r="B29" s="1179"/>
      <c r="C29" s="1208"/>
      <c r="D29" s="1201"/>
      <c r="E29" s="1201"/>
      <c r="F29" s="1201"/>
      <c r="G29" s="1201"/>
      <c r="H29" s="1201"/>
      <c r="I29" s="1201"/>
      <c r="J29" s="1201"/>
      <c r="K29" s="1201"/>
      <c r="L29" s="1201"/>
      <c r="M29" s="1382"/>
      <c r="N29" s="1382"/>
      <c r="O29" s="1201"/>
      <c r="P29" s="1175"/>
    </row>
    <row r="30" spans="1:16" s="1187" customFormat="1" ht="13.5" customHeight="1" thickBot="1" x14ac:dyDescent="0.25">
      <c r="A30" s="1182"/>
      <c r="B30" s="1183"/>
      <c r="C30" s="1184" t="s">
        <v>571</v>
      </c>
      <c r="D30" s="1185"/>
      <c r="E30" s="1185"/>
      <c r="F30" s="1185"/>
      <c r="G30" s="1185"/>
      <c r="H30" s="1185"/>
      <c r="I30" s="1185"/>
      <c r="J30" s="1185"/>
      <c r="K30" s="1185"/>
      <c r="L30" s="1185"/>
      <c r="M30" s="1185"/>
      <c r="N30" s="1186"/>
      <c r="O30" s="1201"/>
      <c r="P30" s="1182"/>
    </row>
    <row r="31" spans="1:16" s="1187" customFormat="1" ht="3.75" customHeight="1" x14ac:dyDescent="0.2">
      <c r="A31" s="1182"/>
      <c r="B31" s="1183"/>
      <c r="C31" s="1393" t="s">
        <v>157</v>
      </c>
      <c r="D31" s="1393"/>
      <c r="E31" s="1209"/>
      <c r="F31" s="1209"/>
      <c r="G31" s="1209"/>
      <c r="H31" s="1209"/>
      <c r="I31" s="1209"/>
      <c r="J31" s="1209"/>
      <c r="K31" s="1209"/>
      <c r="L31" s="1209"/>
      <c r="M31" s="1209"/>
      <c r="N31" s="1209"/>
      <c r="O31" s="1201"/>
      <c r="P31" s="1182"/>
    </row>
    <row r="32" spans="1:16" ht="13.5" customHeight="1" x14ac:dyDescent="0.2">
      <c r="A32" s="1175"/>
      <c r="B32" s="1179"/>
      <c r="C32" s="1393"/>
      <c r="D32" s="1393"/>
      <c r="E32" s="1190" t="s">
        <v>34</v>
      </c>
      <c r="F32" s="1191">
        <v>2017</v>
      </c>
      <c r="G32" s="1190" t="s">
        <v>34</v>
      </c>
      <c r="H32" s="1191" t="s">
        <v>34</v>
      </c>
      <c r="I32" s="1192"/>
      <c r="J32" s="1191" t="s">
        <v>34</v>
      </c>
      <c r="K32" s="1193">
        <v>2018</v>
      </c>
      <c r="L32" s="1194" t="s">
        <v>34</v>
      </c>
      <c r="M32" s="1194" t="s">
        <v>34</v>
      </c>
      <c r="N32" s="1195"/>
      <c r="O32" s="1201"/>
      <c r="P32" s="1175"/>
    </row>
    <row r="33" spans="1:16" x14ac:dyDescent="0.2">
      <c r="A33" s="1175"/>
      <c r="B33" s="1179"/>
      <c r="C33" s="1196"/>
      <c r="D33" s="1196"/>
      <c r="E33" s="1385" t="str">
        <f>+E7</f>
        <v>3.º trimestre</v>
      </c>
      <c r="F33" s="1385"/>
      <c r="G33" s="1385" t="str">
        <f>+G7</f>
        <v>4.º trimestre</v>
      </c>
      <c r="H33" s="1385"/>
      <c r="I33" s="1385" t="str">
        <f>+I7</f>
        <v>1.º trimestre</v>
      </c>
      <c r="J33" s="1385"/>
      <c r="K33" s="1385" t="str">
        <f>+K7</f>
        <v>2.º trimestre</v>
      </c>
      <c r="L33" s="1385"/>
      <c r="M33" s="1385" t="str">
        <f>+M7</f>
        <v>3.º trimestre</v>
      </c>
      <c r="N33" s="1385"/>
      <c r="O33" s="1201"/>
      <c r="P33" s="1175"/>
    </row>
    <row r="34" spans="1:16" x14ac:dyDescent="0.2">
      <c r="A34" s="1175"/>
      <c r="B34" s="1179"/>
      <c r="C34" s="1196"/>
      <c r="D34" s="1196"/>
      <c r="E34" s="698" t="s">
        <v>158</v>
      </c>
      <c r="F34" s="698" t="s">
        <v>105</v>
      </c>
      <c r="G34" s="698" t="s">
        <v>158</v>
      </c>
      <c r="H34" s="698" t="s">
        <v>105</v>
      </c>
      <c r="I34" s="699" t="s">
        <v>158</v>
      </c>
      <c r="J34" s="699" t="s">
        <v>105</v>
      </c>
      <c r="K34" s="699" t="s">
        <v>158</v>
      </c>
      <c r="L34" s="699" t="s">
        <v>105</v>
      </c>
      <c r="M34" s="699" t="s">
        <v>158</v>
      </c>
      <c r="N34" s="699" t="s">
        <v>105</v>
      </c>
      <c r="O34" s="1201"/>
      <c r="P34" s="1175"/>
    </row>
    <row r="35" spans="1:16" ht="15" customHeight="1" x14ac:dyDescent="0.2">
      <c r="A35" s="1175"/>
      <c r="B35" s="1179"/>
      <c r="C35" s="1378" t="s">
        <v>2</v>
      </c>
      <c r="D35" s="1378"/>
      <c r="E35" s="1210">
        <v>10281.6</v>
      </c>
      <c r="F35" s="1210">
        <v>100</v>
      </c>
      <c r="G35" s="1211">
        <v>10278.1</v>
      </c>
      <c r="H35" s="1210">
        <v>100</v>
      </c>
      <c r="I35" s="1211">
        <v>10270.799999999999</v>
      </c>
      <c r="J35" s="1210">
        <v>100</v>
      </c>
      <c r="K35" s="1211">
        <v>10264.299999999999</v>
      </c>
      <c r="L35" s="1210">
        <v>100</v>
      </c>
      <c r="M35" s="1211">
        <v>10261.1</v>
      </c>
      <c r="N35" s="1211">
        <v>100</v>
      </c>
      <c r="O35" s="1201"/>
      <c r="P35" s="1175"/>
    </row>
    <row r="36" spans="1:16" ht="13.5" customHeight="1" x14ac:dyDescent="0.2">
      <c r="A36" s="1175"/>
      <c r="B36" s="1179"/>
      <c r="C36" s="690"/>
      <c r="D36" s="690" t="s">
        <v>174</v>
      </c>
      <c r="E36" s="1212">
        <v>1429.1</v>
      </c>
      <c r="F36" s="1212">
        <v>13.899587612822906</v>
      </c>
      <c r="G36" s="1213">
        <v>1426.2</v>
      </c>
      <c r="H36" s="1212">
        <v>13.876105505881437</v>
      </c>
      <c r="I36" s="1213">
        <v>1419.6</v>
      </c>
      <c r="J36" s="1212">
        <v>13.821708143474707</v>
      </c>
      <c r="K36" s="1213">
        <v>1414.1</v>
      </c>
      <c r="L36" s="1212">
        <v>13.776877137262161</v>
      </c>
      <c r="M36" s="1213">
        <v>1409.4</v>
      </c>
      <c r="N36" s="1213">
        <v>13.735369502295075</v>
      </c>
      <c r="O36" s="1201"/>
      <c r="P36" s="1175"/>
    </row>
    <row r="37" spans="1:16" ht="13.5" customHeight="1" x14ac:dyDescent="0.2">
      <c r="A37" s="1175"/>
      <c r="B37" s="1179"/>
      <c r="C37" s="690"/>
      <c r="D37" s="690" t="s">
        <v>572</v>
      </c>
      <c r="E37" s="1212">
        <v>2199.3000000000002</v>
      </c>
      <c r="F37" s="1212">
        <v>21.390639589169002</v>
      </c>
      <c r="G37" s="1213">
        <v>2210.3000000000002</v>
      </c>
      <c r="H37" s="1212">
        <v>21.504947412459501</v>
      </c>
      <c r="I37" s="1213">
        <v>2214.9</v>
      </c>
      <c r="J37" s="1212">
        <v>21.565019277953034</v>
      </c>
      <c r="K37" s="1213">
        <v>2223</v>
      </c>
      <c r="L37" s="1212">
        <v>21.657589898970219</v>
      </c>
      <c r="M37" s="1213">
        <v>2233.6</v>
      </c>
      <c r="N37" s="1213">
        <v>21.76764674352652</v>
      </c>
      <c r="O37" s="1201"/>
      <c r="P37" s="1175"/>
    </row>
    <row r="38" spans="1:16" s="1217" customFormat="1" ht="15" customHeight="1" x14ac:dyDescent="0.2">
      <c r="A38" s="1214"/>
      <c r="B38" s="1215"/>
      <c r="C38" s="690" t="s">
        <v>185</v>
      </c>
      <c r="D38" s="690"/>
      <c r="E38" s="1212">
        <v>3566</v>
      </c>
      <c r="F38" s="1212">
        <v>34.683317771553064</v>
      </c>
      <c r="G38" s="1213">
        <v>3561.3</v>
      </c>
      <c r="H38" s="1212">
        <v>34.649400180967298</v>
      </c>
      <c r="I38" s="1213">
        <v>3568.5</v>
      </c>
      <c r="J38" s="1212">
        <v>34.744128987031196</v>
      </c>
      <c r="K38" s="1213">
        <v>3565.8</v>
      </c>
      <c r="L38" s="1212">
        <v>34.739826388550611</v>
      </c>
      <c r="M38" s="1213">
        <v>3564.1</v>
      </c>
      <c r="N38" s="1213">
        <v>34.734092836050714</v>
      </c>
      <c r="O38" s="1216"/>
      <c r="P38" s="1214"/>
    </row>
    <row r="39" spans="1:16" ht="13.5" customHeight="1" x14ac:dyDescent="0.2">
      <c r="A39" s="1175"/>
      <c r="B39" s="1179"/>
      <c r="C39" s="690"/>
      <c r="D39" s="691" t="s">
        <v>174</v>
      </c>
      <c r="E39" s="1218">
        <v>469.5</v>
      </c>
      <c r="F39" s="1218">
        <v>13.166012338754907</v>
      </c>
      <c r="G39" s="1219">
        <v>467.1</v>
      </c>
      <c r="H39" s="1218">
        <v>13.115996967399546</v>
      </c>
      <c r="I39" s="1219">
        <v>464.9</v>
      </c>
      <c r="J39" s="1218">
        <v>13.027882863948436</v>
      </c>
      <c r="K39" s="1219">
        <v>462.2</v>
      </c>
      <c r="L39" s="1218">
        <v>12.962028156374444</v>
      </c>
      <c r="M39" s="1219">
        <v>459.7</v>
      </c>
      <c r="N39" s="1219">
        <v>12.898066833141606</v>
      </c>
      <c r="O39" s="1201"/>
      <c r="P39" s="1175"/>
    </row>
    <row r="40" spans="1:16" ht="13.5" customHeight="1" x14ac:dyDescent="0.2">
      <c r="A40" s="1175"/>
      <c r="B40" s="1179"/>
      <c r="C40" s="690"/>
      <c r="D40" s="691" t="s">
        <v>572</v>
      </c>
      <c r="E40" s="1218">
        <v>709.8</v>
      </c>
      <c r="F40" s="1218">
        <v>19.904655075715088</v>
      </c>
      <c r="G40" s="1219">
        <v>714.3</v>
      </c>
      <c r="H40" s="1218">
        <v>20.057282453036809</v>
      </c>
      <c r="I40" s="1219">
        <v>717.3</v>
      </c>
      <c r="J40" s="1218">
        <v>20.100882723833543</v>
      </c>
      <c r="K40" s="1219">
        <v>721.2</v>
      </c>
      <c r="L40" s="1218">
        <v>20.225475349150258</v>
      </c>
      <c r="M40" s="1219">
        <v>725.8</v>
      </c>
      <c r="N40" s="1219">
        <v>20.364187312364972</v>
      </c>
      <c r="O40" s="1201"/>
      <c r="P40" s="1175"/>
    </row>
    <row r="41" spans="1:16" s="1217" customFormat="1" ht="15" customHeight="1" x14ac:dyDescent="0.2">
      <c r="A41" s="1214"/>
      <c r="B41" s="1215"/>
      <c r="C41" s="690" t="s">
        <v>186</v>
      </c>
      <c r="D41" s="690"/>
      <c r="E41" s="1212">
        <v>2235.6</v>
      </c>
      <c r="F41" s="1212">
        <v>21.743697478991596</v>
      </c>
      <c r="G41" s="1213">
        <v>2233.3000000000002</v>
      </c>
      <c r="H41" s="1212">
        <v>21.728724180539206</v>
      </c>
      <c r="I41" s="1213">
        <v>2226.4</v>
      </c>
      <c r="J41" s="1212">
        <v>21.676987186976675</v>
      </c>
      <c r="K41" s="1213">
        <v>2223.1</v>
      </c>
      <c r="L41" s="1212">
        <v>21.658564149527976</v>
      </c>
      <c r="M41" s="1213">
        <v>2220.6999999999998</v>
      </c>
      <c r="N41" s="1213">
        <v>21.641929227860558</v>
      </c>
      <c r="O41" s="1216"/>
      <c r="P41" s="1214"/>
    </row>
    <row r="42" spans="1:16" ht="13.5" customHeight="1" x14ac:dyDescent="0.2">
      <c r="A42" s="1175"/>
      <c r="B42" s="1179"/>
      <c r="C42" s="690"/>
      <c r="D42" s="691" t="s">
        <v>174</v>
      </c>
      <c r="E42" s="1218">
        <v>277.7</v>
      </c>
      <c r="F42" s="1218">
        <v>12.421721238146359</v>
      </c>
      <c r="G42" s="1219">
        <v>276.8</v>
      </c>
      <c r="H42" s="1218">
        <v>12.394214839027448</v>
      </c>
      <c r="I42" s="1219">
        <v>274.7</v>
      </c>
      <c r="J42" s="1218">
        <v>12.338303988501616</v>
      </c>
      <c r="K42" s="1219">
        <v>273.2</v>
      </c>
      <c r="L42" s="1218">
        <v>12.289145787413972</v>
      </c>
      <c r="M42" s="1219">
        <v>271.89999999999998</v>
      </c>
      <c r="N42" s="1219">
        <v>12.243887062637906</v>
      </c>
      <c r="O42" s="1201"/>
      <c r="P42" s="1175"/>
    </row>
    <row r="43" spans="1:16" ht="13.5" customHeight="1" x14ac:dyDescent="0.2">
      <c r="A43" s="1175"/>
      <c r="B43" s="1179"/>
      <c r="C43" s="690"/>
      <c r="D43" s="691" t="s">
        <v>572</v>
      </c>
      <c r="E43" s="1218">
        <v>533.1</v>
      </c>
      <c r="F43" s="1218">
        <v>23.845947396672038</v>
      </c>
      <c r="G43" s="1219">
        <v>534.79999999999995</v>
      </c>
      <c r="H43" s="1218">
        <v>23.946626069045802</v>
      </c>
      <c r="I43" s="1219">
        <v>534.79999999999995</v>
      </c>
      <c r="J43" s="1218">
        <v>24.020840819259789</v>
      </c>
      <c r="K43" s="1219">
        <v>535.79999999999995</v>
      </c>
      <c r="L43" s="1218">
        <v>24.101479915433401</v>
      </c>
      <c r="M43" s="1219">
        <v>537.5</v>
      </c>
      <c r="N43" s="1219">
        <v>24.204079794659343</v>
      </c>
      <c r="O43" s="1201"/>
      <c r="P43" s="1175"/>
    </row>
    <row r="44" spans="1:16" s="1217" customFormat="1" ht="15" customHeight="1" x14ac:dyDescent="0.2">
      <c r="A44" s="1214"/>
      <c r="B44" s="1215"/>
      <c r="C44" s="690" t="s">
        <v>58</v>
      </c>
      <c r="D44" s="690"/>
      <c r="E44" s="1212">
        <v>2827.7</v>
      </c>
      <c r="F44" s="1212">
        <v>27.502528789293489</v>
      </c>
      <c r="G44" s="1213">
        <v>2832.4</v>
      </c>
      <c r="H44" s="1212">
        <v>27.557622517780523</v>
      </c>
      <c r="I44" s="1213">
        <v>2830.8</v>
      </c>
      <c r="J44" s="1212">
        <v>27.561631031662582</v>
      </c>
      <c r="K44" s="1213">
        <v>2833.3</v>
      </c>
      <c r="L44" s="1212">
        <v>27.603441052970005</v>
      </c>
      <c r="M44" s="1213">
        <v>2836.5</v>
      </c>
      <c r="N44" s="1213">
        <v>27.643235130736471</v>
      </c>
      <c r="O44" s="1216"/>
      <c r="P44" s="1214"/>
    </row>
    <row r="45" spans="1:16" ht="13.5" customHeight="1" x14ac:dyDescent="0.2">
      <c r="A45" s="1175"/>
      <c r="B45" s="1179"/>
      <c r="C45" s="690"/>
      <c r="D45" s="691" t="s">
        <v>174</v>
      </c>
      <c r="E45" s="1218">
        <v>449.6</v>
      </c>
      <c r="F45" s="1218">
        <v>15.89984793294904</v>
      </c>
      <c r="G45" s="1219">
        <v>450.6</v>
      </c>
      <c r="H45" s="1218">
        <v>15.908769947747494</v>
      </c>
      <c r="I45" s="1219">
        <v>450.3</v>
      </c>
      <c r="J45" s="1218">
        <v>15.907164052564646</v>
      </c>
      <c r="K45" s="1219">
        <v>450.5</v>
      </c>
      <c r="L45" s="1218">
        <v>15.900187061024246</v>
      </c>
      <c r="M45" s="1219">
        <v>450.7</v>
      </c>
      <c r="N45" s="1219">
        <v>15.889300193900935</v>
      </c>
      <c r="O45" s="1201"/>
      <c r="P45" s="1175"/>
    </row>
    <row r="46" spans="1:16" ht="13.5" customHeight="1" x14ac:dyDescent="0.2">
      <c r="A46" s="1175"/>
      <c r="B46" s="1179"/>
      <c r="C46" s="690"/>
      <c r="D46" s="691" t="s">
        <v>572</v>
      </c>
      <c r="E46" s="1218">
        <v>608.1</v>
      </c>
      <c r="F46" s="1218">
        <v>21.505110160200871</v>
      </c>
      <c r="G46" s="1219">
        <v>611.79999999999995</v>
      </c>
      <c r="H46" s="1218">
        <v>21.60005648919644</v>
      </c>
      <c r="I46" s="1219">
        <v>613</v>
      </c>
      <c r="J46" s="1218">
        <v>21.654655927652957</v>
      </c>
      <c r="K46" s="1219">
        <v>615.70000000000005</v>
      </c>
      <c r="L46" s="1218">
        <v>21.730843892281086</v>
      </c>
      <c r="M46" s="1219">
        <v>619.1</v>
      </c>
      <c r="N46" s="1219">
        <v>21.826194253481404</v>
      </c>
      <c r="O46" s="1201"/>
      <c r="P46" s="1175"/>
    </row>
    <row r="47" spans="1:16" s="1217" customFormat="1" ht="15" customHeight="1" x14ac:dyDescent="0.2">
      <c r="A47" s="1214"/>
      <c r="B47" s="1215"/>
      <c r="C47" s="690" t="s">
        <v>188</v>
      </c>
      <c r="D47" s="690"/>
      <c r="E47" s="1212">
        <v>714.6</v>
      </c>
      <c r="F47" s="1212">
        <v>6.9502801120448181</v>
      </c>
      <c r="G47" s="1213">
        <v>713.7</v>
      </c>
      <c r="H47" s="1212">
        <v>6.9438904077601897</v>
      </c>
      <c r="I47" s="1213">
        <v>709.8</v>
      </c>
      <c r="J47" s="1212">
        <v>6.9108540717373534</v>
      </c>
      <c r="K47" s="1213">
        <v>707.9</v>
      </c>
      <c r="L47" s="1212">
        <v>6.8967196983720278</v>
      </c>
      <c r="M47" s="1213">
        <v>706.6</v>
      </c>
      <c r="N47" s="1213">
        <v>6.8862012844626799</v>
      </c>
      <c r="O47" s="1216"/>
      <c r="P47" s="1214"/>
    </row>
    <row r="48" spans="1:16" ht="13.5" customHeight="1" x14ac:dyDescent="0.2">
      <c r="A48" s="1175"/>
      <c r="B48" s="1179"/>
      <c r="C48" s="690"/>
      <c r="D48" s="691" t="s">
        <v>174</v>
      </c>
      <c r="E48" s="1218">
        <v>91.1</v>
      </c>
      <c r="F48" s="1218">
        <v>12.748390708088438</v>
      </c>
      <c r="G48" s="1219">
        <v>90.8</v>
      </c>
      <c r="H48" s="1218">
        <v>12.72243239456354</v>
      </c>
      <c r="I48" s="1219">
        <v>89.8</v>
      </c>
      <c r="J48" s="1218">
        <v>12.651451112989577</v>
      </c>
      <c r="K48" s="1219">
        <v>89.2</v>
      </c>
      <c r="L48" s="1218">
        <v>12.600649809295101</v>
      </c>
      <c r="M48" s="1219">
        <v>88.7</v>
      </c>
      <c r="N48" s="1219">
        <v>12.553071044438155</v>
      </c>
      <c r="O48" s="1201"/>
      <c r="P48" s="1175"/>
    </row>
    <row r="49" spans="1:16" ht="13.5" customHeight="1" x14ac:dyDescent="0.2">
      <c r="A49" s="1175"/>
      <c r="B49" s="1179"/>
      <c r="C49" s="690"/>
      <c r="D49" s="691" t="s">
        <v>572</v>
      </c>
      <c r="E49" s="1218">
        <v>178.9</v>
      </c>
      <c r="F49" s="1218">
        <v>25.034984606773019</v>
      </c>
      <c r="G49" s="1219">
        <v>179.2</v>
      </c>
      <c r="H49" s="1218">
        <v>25.108589043015268</v>
      </c>
      <c r="I49" s="1219">
        <v>179.3</v>
      </c>
      <c r="J49" s="1218">
        <v>25.260636799098339</v>
      </c>
      <c r="K49" s="1219">
        <v>179.3</v>
      </c>
      <c r="L49" s="1218">
        <v>25.328436219805063</v>
      </c>
      <c r="M49" s="1219">
        <v>179.5</v>
      </c>
      <c r="N49" s="1219">
        <v>25.403339937729974</v>
      </c>
      <c r="O49" s="1201"/>
      <c r="P49" s="1175"/>
    </row>
    <row r="50" spans="1:16" s="1217" customFormat="1" ht="15" customHeight="1" x14ac:dyDescent="0.2">
      <c r="A50" s="1214"/>
      <c r="B50" s="1215"/>
      <c r="C50" s="690" t="s">
        <v>189</v>
      </c>
      <c r="D50" s="690"/>
      <c r="E50" s="1212">
        <v>440.6</v>
      </c>
      <c r="F50" s="1212">
        <v>4.2853252412075946</v>
      </c>
      <c r="G50" s="1213">
        <v>440.8</v>
      </c>
      <c r="H50" s="1212">
        <v>4.2887304073710126</v>
      </c>
      <c r="I50" s="1213">
        <v>438.4</v>
      </c>
      <c r="J50" s="1212">
        <v>4.2684114187794524</v>
      </c>
      <c r="K50" s="1213">
        <v>437.7</v>
      </c>
      <c r="L50" s="1212">
        <v>4.2642946913087103</v>
      </c>
      <c r="M50" s="1213">
        <v>437.3</v>
      </c>
      <c r="N50" s="1213">
        <v>4.2617263256376017</v>
      </c>
      <c r="O50" s="1216"/>
      <c r="P50" s="1214"/>
    </row>
    <row r="51" spans="1:16" ht="13.5" customHeight="1" x14ac:dyDescent="0.2">
      <c r="A51" s="1175"/>
      <c r="B51" s="1179"/>
      <c r="C51" s="690"/>
      <c r="D51" s="691" t="s">
        <v>174</v>
      </c>
      <c r="E51" s="1218">
        <v>66.400000000000006</v>
      </c>
      <c r="F51" s="1218">
        <v>15.070358601906491</v>
      </c>
      <c r="G51" s="1219">
        <v>66.5</v>
      </c>
      <c r="H51" s="1218">
        <v>15.086206896551724</v>
      </c>
      <c r="I51" s="1219">
        <v>66</v>
      </c>
      <c r="J51" s="1218">
        <v>15.054744525547445</v>
      </c>
      <c r="K51" s="1219">
        <v>65.8</v>
      </c>
      <c r="L51" s="1218">
        <v>15.033127713045467</v>
      </c>
      <c r="M51" s="1219">
        <v>65.7</v>
      </c>
      <c r="N51" s="1219">
        <v>15.024010976446375</v>
      </c>
      <c r="O51" s="1201"/>
      <c r="P51" s="1175"/>
    </row>
    <row r="52" spans="1:16" ht="13.5" customHeight="1" x14ac:dyDescent="0.2">
      <c r="A52" s="1175"/>
      <c r="B52" s="1179"/>
      <c r="C52" s="690"/>
      <c r="D52" s="691" t="s">
        <v>572</v>
      </c>
      <c r="E52" s="1218">
        <v>93.9</v>
      </c>
      <c r="F52" s="1218">
        <v>21.311847480708128</v>
      </c>
      <c r="G52" s="1219">
        <v>94.3</v>
      </c>
      <c r="H52" s="1218">
        <v>21.392921960072595</v>
      </c>
      <c r="I52" s="1219">
        <v>94.1</v>
      </c>
      <c r="J52" s="1218">
        <v>21.464416058394161</v>
      </c>
      <c r="K52" s="1219">
        <v>94.3</v>
      </c>
      <c r="L52" s="1218">
        <v>21.544436828878226</v>
      </c>
      <c r="M52" s="1219">
        <v>94.5</v>
      </c>
      <c r="N52" s="1219">
        <v>21.609878801737935</v>
      </c>
      <c r="O52" s="1201"/>
      <c r="P52" s="1175"/>
    </row>
    <row r="53" spans="1:16" s="1217" customFormat="1" ht="15" customHeight="1" x14ac:dyDescent="0.2">
      <c r="A53" s="1214"/>
      <c r="B53" s="1215"/>
      <c r="C53" s="690" t="s">
        <v>129</v>
      </c>
      <c r="D53" s="690"/>
      <c r="E53" s="1212">
        <v>244.6</v>
      </c>
      <c r="F53" s="1212">
        <v>2.379007158418923</v>
      </c>
      <c r="G53" s="1213">
        <v>244.5</v>
      </c>
      <c r="H53" s="1212">
        <v>2.3788443389342389</v>
      </c>
      <c r="I53" s="1213">
        <v>243.2</v>
      </c>
      <c r="J53" s="1212">
        <v>2.3678778673521048</v>
      </c>
      <c r="K53" s="1213">
        <v>242.8</v>
      </c>
      <c r="L53" s="1212">
        <v>2.3654803542375031</v>
      </c>
      <c r="M53" s="1213">
        <v>242.4</v>
      </c>
      <c r="N53" s="1213">
        <v>2.3623198292580718</v>
      </c>
      <c r="O53" s="1216"/>
      <c r="P53" s="1214"/>
    </row>
    <row r="54" spans="1:16" ht="13.5" customHeight="1" x14ac:dyDescent="0.2">
      <c r="A54" s="1175"/>
      <c r="B54" s="1179"/>
      <c r="C54" s="690"/>
      <c r="D54" s="691" t="s">
        <v>174</v>
      </c>
      <c r="E54" s="1218">
        <v>39.1</v>
      </c>
      <c r="F54" s="1218">
        <v>15.98528209321341</v>
      </c>
      <c r="G54" s="1219">
        <v>39</v>
      </c>
      <c r="H54" s="1218">
        <v>15.950920245398773</v>
      </c>
      <c r="I54" s="1219">
        <v>38.6</v>
      </c>
      <c r="J54" s="1218">
        <v>15.871710526315791</v>
      </c>
      <c r="K54" s="1219">
        <v>38.299999999999997</v>
      </c>
      <c r="L54" s="1218">
        <v>15.77429983525535</v>
      </c>
      <c r="M54" s="1219">
        <v>38.1</v>
      </c>
      <c r="N54" s="1219">
        <v>15.717821782178218</v>
      </c>
      <c r="O54" s="1201"/>
      <c r="P54" s="1175"/>
    </row>
    <row r="55" spans="1:16" ht="13.5" customHeight="1" x14ac:dyDescent="0.2">
      <c r="A55" s="1175"/>
      <c r="B55" s="1179"/>
      <c r="C55" s="690"/>
      <c r="D55" s="691" t="s">
        <v>572</v>
      </c>
      <c r="E55" s="1218">
        <v>34.299999999999997</v>
      </c>
      <c r="F55" s="1218">
        <v>14.022894521668029</v>
      </c>
      <c r="G55" s="1219">
        <v>34.5</v>
      </c>
      <c r="H55" s="1218">
        <v>14.110429447852759</v>
      </c>
      <c r="I55" s="1219">
        <v>34.700000000000003</v>
      </c>
      <c r="J55" s="1218">
        <v>14.268092105263161</v>
      </c>
      <c r="K55" s="1219">
        <v>34.799999999999997</v>
      </c>
      <c r="L55" s="1218">
        <v>14.332784184514002</v>
      </c>
      <c r="M55" s="1219">
        <v>35</v>
      </c>
      <c r="N55" s="1219">
        <v>14.438943894389439</v>
      </c>
      <c r="O55" s="1201"/>
      <c r="P55" s="1175"/>
    </row>
    <row r="56" spans="1:16" s="1217" customFormat="1" ht="15" customHeight="1" x14ac:dyDescent="0.2">
      <c r="A56" s="1214"/>
      <c r="B56" s="1215"/>
      <c r="C56" s="690" t="s">
        <v>130</v>
      </c>
      <c r="D56" s="690"/>
      <c r="E56" s="1212">
        <v>252.6</v>
      </c>
      <c r="F56" s="1212">
        <v>2.4568160597572364</v>
      </c>
      <c r="G56" s="1213">
        <v>252.1</v>
      </c>
      <c r="H56" s="1212">
        <v>2.4527879666475316</v>
      </c>
      <c r="I56" s="1213">
        <v>253.8</v>
      </c>
      <c r="J56" s="1212">
        <v>2.4710830704521558</v>
      </c>
      <c r="K56" s="1213">
        <v>253.6</v>
      </c>
      <c r="L56" s="1212">
        <v>2.4706994144754151</v>
      </c>
      <c r="M56" s="1213">
        <v>253.5</v>
      </c>
      <c r="N56" s="1213">
        <v>2.4704953659938989</v>
      </c>
      <c r="O56" s="1216"/>
      <c r="P56" s="1214"/>
    </row>
    <row r="57" spans="1:16" ht="13.5" customHeight="1" x14ac:dyDescent="0.2">
      <c r="A57" s="1175"/>
      <c r="B57" s="1179"/>
      <c r="C57" s="690"/>
      <c r="D57" s="691" t="s">
        <v>174</v>
      </c>
      <c r="E57" s="1218">
        <v>35.6</v>
      </c>
      <c r="F57" s="1218">
        <v>14.093428345209819</v>
      </c>
      <c r="G57" s="1219">
        <v>35.299999999999997</v>
      </c>
      <c r="H57" s="1218">
        <v>14.002380007933359</v>
      </c>
      <c r="I57" s="1219">
        <v>35.200000000000003</v>
      </c>
      <c r="J57" s="1218">
        <v>13.869188337273444</v>
      </c>
      <c r="K57" s="1219">
        <v>34.9</v>
      </c>
      <c r="L57" s="1218">
        <v>13.761829652996846</v>
      </c>
      <c r="M57" s="1219">
        <v>34.6</v>
      </c>
      <c r="N57" s="1219">
        <v>13.648915187376726</v>
      </c>
      <c r="O57" s="1201"/>
      <c r="P57" s="1175"/>
    </row>
    <row r="58" spans="1:16" ht="13.5" customHeight="1" x14ac:dyDescent="0.2">
      <c r="A58" s="1175"/>
      <c r="B58" s="1179"/>
      <c r="C58" s="690"/>
      <c r="D58" s="691" t="s">
        <v>572</v>
      </c>
      <c r="E58" s="1218">
        <v>41.2</v>
      </c>
      <c r="F58" s="1218">
        <v>16.310372129849565</v>
      </c>
      <c r="G58" s="1219">
        <v>41.5</v>
      </c>
      <c r="H58" s="1218">
        <v>16.461721539071796</v>
      </c>
      <c r="I58" s="1219">
        <v>41.7</v>
      </c>
      <c r="J58" s="1218">
        <v>16.430260047281326</v>
      </c>
      <c r="K58" s="1219">
        <v>41.9</v>
      </c>
      <c r="L58" s="1218">
        <v>16.522082018927446</v>
      </c>
      <c r="M58" s="1219">
        <v>42.1</v>
      </c>
      <c r="N58" s="1219">
        <v>16.607495069033533</v>
      </c>
      <c r="O58" s="1201"/>
      <c r="P58" s="1175"/>
    </row>
    <row r="59" spans="1:16" s="754" customFormat="1" ht="13.5" customHeight="1" x14ac:dyDescent="0.2">
      <c r="A59" s="769"/>
      <c r="B59" s="770"/>
      <c r="C59" s="771" t="s">
        <v>485</v>
      </c>
      <c r="D59" s="772"/>
      <c r="E59" s="773"/>
      <c r="F59" s="1220"/>
      <c r="G59" s="773"/>
      <c r="H59" s="1220"/>
      <c r="I59" s="773"/>
      <c r="J59" s="1220"/>
      <c r="K59" s="773"/>
      <c r="L59" s="1220"/>
      <c r="M59" s="773"/>
      <c r="N59" s="1220"/>
      <c r="O59" s="774"/>
      <c r="P59" s="765"/>
    </row>
    <row r="60" spans="1:16" ht="13.5" customHeight="1" x14ac:dyDescent="0.2">
      <c r="A60" s="1175"/>
      <c r="B60" s="1221"/>
      <c r="C60" s="1222" t="s">
        <v>394</v>
      </c>
      <c r="D60" s="1196"/>
      <c r="E60" s="1180"/>
      <c r="F60" s="1223" t="s">
        <v>87</v>
      </c>
      <c r="G60" s="1224"/>
      <c r="H60" s="1224"/>
      <c r="I60" s="1225"/>
      <c r="J60" s="1224"/>
      <c r="K60" s="1224"/>
      <c r="L60" s="1224"/>
      <c r="M60" s="1224"/>
      <c r="N60" s="1224"/>
      <c r="O60" s="1201"/>
      <c r="P60" s="1175"/>
    </row>
    <row r="61" spans="1:16" ht="13.5" customHeight="1" x14ac:dyDescent="0.2">
      <c r="A61" s="1175"/>
      <c r="B61" s="885">
        <v>6</v>
      </c>
      <c r="C61" s="1392">
        <v>43466</v>
      </c>
      <c r="D61" s="1392"/>
      <c r="E61" s="1200"/>
      <c r="F61" s="1200"/>
      <c r="G61" s="1200"/>
      <c r="H61" s="1200"/>
      <c r="I61" s="1200"/>
      <c r="J61" s="1200"/>
      <c r="K61" s="1200"/>
      <c r="L61" s="1200"/>
      <c r="M61" s="1200"/>
      <c r="N61" s="1200"/>
      <c r="O61" s="1200"/>
      <c r="P61" s="1200"/>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4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showGridLines="0" workbookViewId="0"/>
  </sheetViews>
  <sheetFormatPr defaultRowHeight="12.75" x14ac:dyDescent="0.2"/>
  <cols>
    <col min="1" max="1" width="1" style="1176" customWidth="1"/>
    <col min="2" max="2" width="2.5703125" style="1176" customWidth="1"/>
    <col min="3" max="3" width="1" style="1176" customWidth="1"/>
    <col min="4" max="4" width="34" style="1176" customWidth="1"/>
    <col min="5" max="5" width="7.42578125" style="1176" customWidth="1"/>
    <col min="6" max="6" width="4.85546875" style="1176" customWidth="1"/>
    <col min="7" max="7" width="7.42578125" style="1176" customWidth="1"/>
    <col min="8" max="8" width="4.85546875" style="1176" customWidth="1"/>
    <col min="9" max="9" width="7.42578125" style="1176" customWidth="1"/>
    <col min="10" max="10" width="4.85546875" style="1176" customWidth="1"/>
    <col min="11" max="11" width="7.42578125" style="1176" customWidth="1"/>
    <col min="12" max="12" width="4.85546875" style="1176" customWidth="1"/>
    <col min="13" max="13" width="7.42578125" style="1176" customWidth="1"/>
    <col min="14" max="14" width="4.85546875" style="1176" customWidth="1"/>
    <col min="15" max="15" width="2.5703125" style="1176" customWidth="1"/>
    <col min="16" max="16" width="1" style="1176" customWidth="1"/>
    <col min="17" max="16384" width="9.140625" style="1176"/>
  </cols>
  <sheetData>
    <row r="1" spans="1:16" ht="13.5" customHeight="1" x14ac:dyDescent="0.2">
      <c r="A1" s="1175"/>
      <c r="B1" s="1226"/>
      <c r="C1" s="1396" t="s">
        <v>316</v>
      </c>
      <c r="D1" s="1396"/>
      <c r="E1" s="1171"/>
      <c r="F1" s="1171"/>
      <c r="G1" s="1171"/>
      <c r="H1" s="1171"/>
      <c r="I1" s="1171"/>
      <c r="J1" s="1171"/>
      <c r="K1" s="1171"/>
      <c r="L1" s="1171"/>
      <c r="M1" s="1227"/>
      <c r="N1" s="1171"/>
      <c r="O1" s="1171"/>
      <c r="P1" s="1175"/>
    </row>
    <row r="2" spans="1:16" ht="9.75" customHeight="1" x14ac:dyDescent="0.2">
      <c r="A2" s="1175"/>
      <c r="B2" s="1228"/>
      <c r="C2" s="1229"/>
      <c r="D2" s="1228"/>
      <c r="E2" s="1230"/>
      <c r="F2" s="1230"/>
      <c r="G2" s="1230"/>
      <c r="H2" s="1230"/>
      <c r="I2" s="1178"/>
      <c r="J2" s="1178"/>
      <c r="K2" s="1178"/>
      <c r="L2" s="1178"/>
      <c r="M2" s="1178"/>
      <c r="N2" s="1178"/>
      <c r="O2" s="1231"/>
      <c r="P2" s="1175"/>
    </row>
    <row r="3" spans="1:16" ht="9" customHeight="1" thickBot="1" x14ac:dyDescent="0.25">
      <c r="A3" s="1175"/>
      <c r="B3" s="1171"/>
      <c r="C3" s="1208"/>
      <c r="D3" s="1171"/>
      <c r="E3" s="1171"/>
      <c r="F3" s="1171"/>
      <c r="G3" s="1171"/>
      <c r="H3" s="1171"/>
      <c r="I3" s="1171"/>
      <c r="J3" s="1171"/>
      <c r="K3" s="1171"/>
      <c r="L3" s="1171"/>
      <c r="M3" s="1382" t="s">
        <v>72</v>
      </c>
      <c r="N3" s="1382"/>
      <c r="O3" s="1232"/>
      <c r="P3" s="1175"/>
    </row>
    <row r="4" spans="1:16" s="1187" customFormat="1" ht="13.5" customHeight="1" thickBot="1" x14ac:dyDescent="0.25">
      <c r="A4" s="1182"/>
      <c r="B4" s="1209"/>
      <c r="C4" s="1184" t="s">
        <v>159</v>
      </c>
      <c r="D4" s="1185"/>
      <c r="E4" s="1185"/>
      <c r="F4" s="1185"/>
      <c r="G4" s="1185"/>
      <c r="H4" s="1185"/>
      <c r="I4" s="1185"/>
      <c r="J4" s="1185"/>
      <c r="K4" s="1185"/>
      <c r="L4" s="1185"/>
      <c r="M4" s="1185"/>
      <c r="N4" s="1186"/>
      <c r="O4" s="1232"/>
      <c r="P4" s="1182"/>
    </row>
    <row r="5" spans="1:16" ht="3.75" customHeight="1" x14ac:dyDescent="0.2">
      <c r="A5" s="1175"/>
      <c r="B5" s="1171"/>
      <c r="C5" s="1397" t="s">
        <v>153</v>
      </c>
      <c r="D5" s="1398"/>
      <c r="E5" s="1171"/>
      <c r="F5" s="1233"/>
      <c r="G5" s="1233"/>
      <c r="H5" s="1233"/>
      <c r="I5" s="1233"/>
      <c r="J5" s="1233"/>
      <c r="K5" s="1171"/>
      <c r="L5" s="1233"/>
      <c r="M5" s="1233"/>
      <c r="N5" s="1233"/>
      <c r="O5" s="1232"/>
      <c r="P5" s="1175"/>
    </row>
    <row r="6" spans="1:16" ht="12.75" customHeight="1" x14ac:dyDescent="0.2">
      <c r="A6" s="1175"/>
      <c r="B6" s="1171"/>
      <c r="C6" s="1398"/>
      <c r="D6" s="1398"/>
      <c r="E6" s="1190" t="s">
        <v>34</v>
      </c>
      <c r="F6" s="1191">
        <v>2017</v>
      </c>
      <c r="G6" s="1190" t="s">
        <v>34</v>
      </c>
      <c r="H6" s="1191" t="s">
        <v>34</v>
      </c>
      <c r="I6" s="1192"/>
      <c r="J6" s="1191" t="s">
        <v>34</v>
      </c>
      <c r="K6" s="1193">
        <v>2018</v>
      </c>
      <c r="L6" s="1194" t="s">
        <v>34</v>
      </c>
      <c r="M6" s="1194" t="s">
        <v>34</v>
      </c>
      <c r="N6" s="1195"/>
      <c r="O6" s="1232"/>
      <c r="P6" s="1175"/>
    </row>
    <row r="7" spans="1:16" x14ac:dyDescent="0.2">
      <c r="A7" s="1175"/>
      <c r="B7" s="1171"/>
      <c r="C7" s="1234"/>
      <c r="D7" s="1234"/>
      <c r="E7" s="1385" t="s">
        <v>684</v>
      </c>
      <c r="F7" s="1385"/>
      <c r="G7" s="1385" t="s">
        <v>685</v>
      </c>
      <c r="H7" s="1385"/>
      <c r="I7" s="1385" t="s">
        <v>686</v>
      </c>
      <c r="J7" s="1385"/>
      <c r="K7" s="1385" t="s">
        <v>687</v>
      </c>
      <c r="L7" s="1385"/>
      <c r="M7" s="1385" t="s">
        <v>684</v>
      </c>
      <c r="N7" s="1385"/>
      <c r="O7" s="1235"/>
      <c r="P7" s="1175"/>
    </row>
    <row r="8" spans="1:16" s="1199" customFormat="1" ht="15.75" customHeight="1" x14ac:dyDescent="0.2">
      <c r="A8" s="1197"/>
      <c r="B8" s="1236"/>
      <c r="C8" s="1378" t="s">
        <v>13</v>
      </c>
      <c r="D8" s="1378"/>
      <c r="E8" s="1394">
        <v>4803</v>
      </c>
      <c r="F8" s="1394"/>
      <c r="G8" s="1394">
        <v>4804.8999999999996</v>
      </c>
      <c r="H8" s="1394"/>
      <c r="I8" s="1394">
        <v>4806.7</v>
      </c>
      <c r="J8" s="1394"/>
      <c r="K8" s="1394">
        <v>4874.1000000000004</v>
      </c>
      <c r="L8" s="1394"/>
      <c r="M8" s="1395">
        <v>4902.8</v>
      </c>
      <c r="N8" s="1395"/>
      <c r="O8" s="1237"/>
      <c r="P8" s="1197"/>
    </row>
    <row r="9" spans="1:16" ht="11.25" customHeight="1" x14ac:dyDescent="0.2">
      <c r="A9" s="1175"/>
      <c r="B9" s="1238"/>
      <c r="C9" s="687" t="s">
        <v>71</v>
      </c>
      <c r="D9" s="1200"/>
      <c r="E9" s="1399">
        <v>2471.6999999999998</v>
      </c>
      <c r="F9" s="1399"/>
      <c r="G9" s="1399">
        <v>2464.8000000000002</v>
      </c>
      <c r="H9" s="1399"/>
      <c r="I9" s="1399">
        <v>2457.3000000000002</v>
      </c>
      <c r="J9" s="1399"/>
      <c r="K9" s="1399">
        <v>2484.1999999999998</v>
      </c>
      <c r="L9" s="1399"/>
      <c r="M9" s="1400">
        <v>2497.1999999999998</v>
      </c>
      <c r="N9" s="1400"/>
      <c r="O9" s="1235"/>
      <c r="P9" s="1175"/>
    </row>
    <row r="10" spans="1:16" ht="11.25" customHeight="1" x14ac:dyDescent="0.2">
      <c r="A10" s="1175"/>
      <c r="B10" s="1238"/>
      <c r="C10" s="687" t="s">
        <v>70</v>
      </c>
      <c r="D10" s="1200"/>
      <c r="E10" s="1399">
        <v>2331.3000000000002</v>
      </c>
      <c r="F10" s="1399"/>
      <c r="G10" s="1399">
        <v>2340.1999999999998</v>
      </c>
      <c r="H10" s="1399"/>
      <c r="I10" s="1399">
        <v>2349.4</v>
      </c>
      <c r="J10" s="1399"/>
      <c r="K10" s="1399">
        <v>2389.9</v>
      </c>
      <c r="L10" s="1399"/>
      <c r="M10" s="1400">
        <v>2405.6</v>
      </c>
      <c r="N10" s="1400"/>
      <c r="O10" s="1235"/>
      <c r="P10" s="1175"/>
    </row>
    <row r="11" spans="1:16" ht="15.75" customHeight="1" x14ac:dyDescent="0.2">
      <c r="A11" s="1175"/>
      <c r="B11" s="1238"/>
      <c r="C11" s="687" t="s">
        <v>154</v>
      </c>
      <c r="D11" s="1200"/>
      <c r="E11" s="1399">
        <v>291.2</v>
      </c>
      <c r="F11" s="1399"/>
      <c r="G11" s="1399">
        <v>290</v>
      </c>
      <c r="H11" s="1399"/>
      <c r="I11" s="1399">
        <v>283.3</v>
      </c>
      <c r="J11" s="1399"/>
      <c r="K11" s="1399">
        <v>287</v>
      </c>
      <c r="L11" s="1399"/>
      <c r="M11" s="1400">
        <v>315.8</v>
      </c>
      <c r="N11" s="1400"/>
      <c r="O11" s="1235"/>
      <c r="P11" s="1175"/>
    </row>
    <row r="12" spans="1:16" ht="11.25" customHeight="1" x14ac:dyDescent="0.2">
      <c r="A12" s="1175"/>
      <c r="B12" s="1238"/>
      <c r="C12" s="687" t="s">
        <v>155</v>
      </c>
      <c r="D12" s="1200"/>
      <c r="E12" s="1386">
        <v>2248.1</v>
      </c>
      <c r="F12" s="1386"/>
      <c r="G12" s="1386">
        <v>2247.8000000000002</v>
      </c>
      <c r="H12" s="1386"/>
      <c r="I12" s="1386">
        <v>2238.8000000000002</v>
      </c>
      <c r="J12" s="1386"/>
      <c r="K12" s="1386">
        <v>2256</v>
      </c>
      <c r="L12" s="1386"/>
      <c r="M12" s="1387">
        <v>2235.8000000000002</v>
      </c>
      <c r="N12" s="1387"/>
      <c r="O12" s="1235"/>
      <c r="P12" s="1175"/>
    </row>
    <row r="13" spans="1:16" ht="11.25" customHeight="1" x14ac:dyDescent="0.2">
      <c r="A13" s="1175"/>
      <c r="B13" s="1238"/>
      <c r="C13" s="687" t="s">
        <v>156</v>
      </c>
      <c r="D13" s="1200"/>
      <c r="E13" s="1386">
        <v>2263.8000000000002</v>
      </c>
      <c r="F13" s="1386"/>
      <c r="G13" s="1386">
        <v>2267.1</v>
      </c>
      <c r="H13" s="1386"/>
      <c r="I13" s="1386">
        <v>2284.6</v>
      </c>
      <c r="J13" s="1386"/>
      <c r="K13" s="1386">
        <v>2331.1</v>
      </c>
      <c r="L13" s="1386"/>
      <c r="M13" s="1387">
        <v>2351.1999999999998</v>
      </c>
      <c r="N13" s="1387"/>
      <c r="O13" s="1235"/>
      <c r="P13" s="1175"/>
    </row>
    <row r="14" spans="1:16" ht="15.75" customHeight="1" x14ac:dyDescent="0.2">
      <c r="A14" s="1175"/>
      <c r="B14" s="1238"/>
      <c r="C14" s="687" t="s">
        <v>374</v>
      </c>
      <c r="D14" s="1200"/>
      <c r="E14" s="1399">
        <v>304.5</v>
      </c>
      <c r="F14" s="1399"/>
      <c r="G14" s="1399">
        <v>280.39999999999998</v>
      </c>
      <c r="H14" s="1399"/>
      <c r="I14" s="1399">
        <v>285</v>
      </c>
      <c r="J14" s="1399"/>
      <c r="K14" s="1399">
        <v>315.10000000000002</v>
      </c>
      <c r="L14" s="1399"/>
      <c r="M14" s="1400">
        <v>301.60000000000002</v>
      </c>
      <c r="N14" s="1400"/>
      <c r="O14" s="1235"/>
      <c r="P14" s="1175"/>
    </row>
    <row r="15" spans="1:16" ht="11.25" customHeight="1" x14ac:dyDescent="0.2">
      <c r="A15" s="1175"/>
      <c r="B15" s="1238"/>
      <c r="C15" s="687" t="s">
        <v>160</v>
      </c>
      <c r="D15" s="1200"/>
      <c r="E15" s="1386">
        <v>1181</v>
      </c>
      <c r="F15" s="1386"/>
      <c r="G15" s="1386">
        <v>1228.5999999999999</v>
      </c>
      <c r="H15" s="1386"/>
      <c r="I15" s="1386">
        <v>1191.5</v>
      </c>
      <c r="J15" s="1386"/>
      <c r="K15" s="1386">
        <v>1208.0999999999999</v>
      </c>
      <c r="L15" s="1386"/>
      <c r="M15" s="1387">
        <v>1215</v>
      </c>
      <c r="N15" s="1387"/>
      <c r="O15" s="1235"/>
      <c r="P15" s="1175"/>
    </row>
    <row r="16" spans="1:16" ht="11.25" customHeight="1" x14ac:dyDescent="0.2">
      <c r="A16" s="1175"/>
      <c r="B16" s="1238"/>
      <c r="C16" s="687" t="s">
        <v>161</v>
      </c>
      <c r="D16" s="1200"/>
      <c r="E16" s="1386">
        <v>3317.5</v>
      </c>
      <c r="F16" s="1386"/>
      <c r="G16" s="1386">
        <v>3296</v>
      </c>
      <c r="H16" s="1386"/>
      <c r="I16" s="1386">
        <v>3330.2</v>
      </c>
      <c r="J16" s="1386"/>
      <c r="K16" s="1386">
        <v>3350.9</v>
      </c>
      <c r="L16" s="1386"/>
      <c r="M16" s="1387">
        <v>3386.1</v>
      </c>
      <c r="N16" s="1387"/>
      <c r="O16" s="1235"/>
      <c r="P16" s="1175"/>
    </row>
    <row r="17" spans="1:16" s="1242" customFormat="1" ht="15.75" customHeight="1" x14ac:dyDescent="0.2">
      <c r="A17" s="1239"/>
      <c r="B17" s="1240"/>
      <c r="C17" s="687" t="s">
        <v>162</v>
      </c>
      <c r="D17" s="1200"/>
      <c r="E17" s="1386">
        <v>4295</v>
      </c>
      <c r="F17" s="1386"/>
      <c r="G17" s="1386">
        <v>4273.2</v>
      </c>
      <c r="H17" s="1386"/>
      <c r="I17" s="1386">
        <v>4289.8</v>
      </c>
      <c r="J17" s="1386"/>
      <c r="K17" s="1386">
        <v>4366.8</v>
      </c>
      <c r="L17" s="1386"/>
      <c r="M17" s="1387">
        <v>4397.7</v>
      </c>
      <c r="N17" s="1387"/>
      <c r="O17" s="1241"/>
      <c r="P17" s="1239"/>
    </row>
    <row r="18" spans="1:16" s="1242" customFormat="1" ht="11.25" customHeight="1" x14ac:dyDescent="0.2">
      <c r="A18" s="1239"/>
      <c r="B18" s="1240"/>
      <c r="C18" s="687" t="s">
        <v>163</v>
      </c>
      <c r="D18" s="1200"/>
      <c r="E18" s="1386">
        <v>508</v>
      </c>
      <c r="F18" s="1386"/>
      <c r="G18" s="1386">
        <v>531.70000000000005</v>
      </c>
      <c r="H18" s="1386"/>
      <c r="I18" s="1386">
        <v>516.9</v>
      </c>
      <c r="J18" s="1386"/>
      <c r="K18" s="1386">
        <v>507.3</v>
      </c>
      <c r="L18" s="1386"/>
      <c r="M18" s="1387">
        <v>505</v>
      </c>
      <c r="N18" s="1387"/>
      <c r="O18" s="1241"/>
      <c r="P18" s="1239"/>
    </row>
    <row r="19" spans="1:16" ht="15.75" customHeight="1" x14ac:dyDescent="0.2">
      <c r="A19" s="1175"/>
      <c r="B19" s="1238"/>
      <c r="C19" s="687" t="s">
        <v>164</v>
      </c>
      <c r="D19" s="1200"/>
      <c r="E19" s="1386">
        <v>3998.8</v>
      </c>
      <c r="F19" s="1386"/>
      <c r="G19" s="1386">
        <v>4011.7</v>
      </c>
      <c r="H19" s="1386"/>
      <c r="I19" s="1386">
        <v>4011.2</v>
      </c>
      <c r="J19" s="1386"/>
      <c r="K19" s="1386">
        <v>4065</v>
      </c>
      <c r="L19" s="1386"/>
      <c r="M19" s="1387">
        <v>4091.4</v>
      </c>
      <c r="N19" s="1387"/>
      <c r="O19" s="1235"/>
      <c r="P19" s="1175"/>
    </row>
    <row r="20" spans="1:16" ht="11.25" customHeight="1" x14ac:dyDescent="0.2">
      <c r="A20" s="1175"/>
      <c r="B20" s="1238"/>
      <c r="C20" s="1243"/>
      <c r="D20" s="1166" t="s">
        <v>165</v>
      </c>
      <c r="E20" s="1386">
        <v>3099.9</v>
      </c>
      <c r="F20" s="1386"/>
      <c r="G20" s="1386">
        <v>3123</v>
      </c>
      <c r="H20" s="1386"/>
      <c r="I20" s="1386">
        <v>3141.1</v>
      </c>
      <c r="J20" s="1386"/>
      <c r="K20" s="1386">
        <v>3167.5</v>
      </c>
      <c r="L20" s="1386"/>
      <c r="M20" s="1387">
        <v>3182.5</v>
      </c>
      <c r="N20" s="1387"/>
      <c r="O20" s="1235"/>
      <c r="P20" s="1175"/>
    </row>
    <row r="21" spans="1:16" ht="11.25" customHeight="1" x14ac:dyDescent="0.2">
      <c r="A21" s="1175"/>
      <c r="B21" s="1238"/>
      <c r="C21" s="1243"/>
      <c r="D21" s="1166" t="s">
        <v>166</v>
      </c>
      <c r="E21" s="1386">
        <v>763</v>
      </c>
      <c r="F21" s="1386"/>
      <c r="G21" s="1386">
        <v>742.4</v>
      </c>
      <c r="H21" s="1386"/>
      <c r="I21" s="1386">
        <v>729.9</v>
      </c>
      <c r="J21" s="1386"/>
      <c r="K21" s="1386">
        <v>755.5</v>
      </c>
      <c r="L21" s="1386"/>
      <c r="M21" s="1387">
        <v>760.7</v>
      </c>
      <c r="N21" s="1387"/>
      <c r="O21" s="1235"/>
      <c r="P21" s="1175"/>
    </row>
    <row r="22" spans="1:16" ht="11.25" customHeight="1" x14ac:dyDescent="0.2">
      <c r="A22" s="1175"/>
      <c r="B22" s="1238"/>
      <c r="C22" s="1243"/>
      <c r="D22" s="1166" t="s">
        <v>128</v>
      </c>
      <c r="E22" s="1386">
        <v>135.9</v>
      </c>
      <c r="F22" s="1386"/>
      <c r="G22" s="1386">
        <v>146.30000000000001</v>
      </c>
      <c r="H22" s="1386"/>
      <c r="I22" s="1386">
        <v>140.19999999999999</v>
      </c>
      <c r="J22" s="1386"/>
      <c r="K22" s="1386">
        <v>142</v>
      </c>
      <c r="L22" s="1386"/>
      <c r="M22" s="1387">
        <v>148.19999999999999</v>
      </c>
      <c r="N22" s="1387"/>
      <c r="O22" s="1235"/>
      <c r="P22" s="1175"/>
    </row>
    <row r="23" spans="1:16" ht="11.25" customHeight="1" x14ac:dyDescent="0.2">
      <c r="A23" s="1175"/>
      <c r="B23" s="1238"/>
      <c r="C23" s="687" t="s">
        <v>167</v>
      </c>
      <c r="D23" s="1200"/>
      <c r="E23" s="1386">
        <v>782.8</v>
      </c>
      <c r="F23" s="1386"/>
      <c r="G23" s="1386">
        <v>772.1</v>
      </c>
      <c r="H23" s="1386"/>
      <c r="I23" s="1386">
        <v>774</v>
      </c>
      <c r="J23" s="1386"/>
      <c r="K23" s="1386">
        <v>790.6</v>
      </c>
      <c r="L23" s="1386"/>
      <c r="M23" s="1387">
        <v>789.5</v>
      </c>
      <c r="N23" s="1387"/>
      <c r="O23" s="1235"/>
      <c r="P23" s="1175"/>
    </row>
    <row r="24" spans="1:16" ht="11.25" customHeight="1" x14ac:dyDescent="0.2">
      <c r="A24" s="1175"/>
      <c r="B24" s="1238"/>
      <c r="C24" s="687" t="s">
        <v>128</v>
      </c>
      <c r="D24" s="1200"/>
      <c r="E24" s="1386">
        <v>21.4</v>
      </c>
      <c r="F24" s="1386"/>
      <c r="G24" s="1386">
        <v>21.1</v>
      </c>
      <c r="H24" s="1386"/>
      <c r="I24" s="1386">
        <v>21.5</v>
      </c>
      <c r="J24" s="1386"/>
      <c r="K24" s="1386">
        <v>18.5</v>
      </c>
      <c r="L24" s="1386"/>
      <c r="M24" s="1387">
        <v>21.9</v>
      </c>
      <c r="N24" s="1387"/>
      <c r="O24" s="1235"/>
      <c r="P24" s="1175"/>
    </row>
    <row r="25" spans="1:16" ht="15.75" customHeight="1" x14ac:dyDescent="0.2">
      <c r="A25" s="1175"/>
      <c r="B25" s="1238"/>
      <c r="C25" s="692" t="s">
        <v>168</v>
      </c>
      <c r="D25" s="692"/>
      <c r="E25" s="1390"/>
      <c r="F25" s="1390"/>
      <c r="G25" s="1390"/>
      <c r="H25" s="1390"/>
      <c r="I25" s="1390"/>
      <c r="J25" s="1390"/>
      <c r="K25" s="1390"/>
      <c r="L25" s="1390"/>
      <c r="M25" s="1391"/>
      <c r="N25" s="1391"/>
      <c r="O25" s="1235"/>
      <c r="P25" s="1175"/>
    </row>
    <row r="26" spans="1:16" s="1217" customFormat="1" ht="13.5" customHeight="1" x14ac:dyDescent="0.2">
      <c r="A26" s="1214"/>
      <c r="B26" s="1401" t="s">
        <v>169</v>
      </c>
      <c r="C26" s="1401"/>
      <c r="D26" s="1401"/>
      <c r="E26" s="1402">
        <v>68.5</v>
      </c>
      <c r="F26" s="1402"/>
      <c r="G26" s="1402">
        <v>68.900000000000006</v>
      </c>
      <c r="H26" s="1402"/>
      <c r="I26" s="1402">
        <v>68.900000000000006</v>
      </c>
      <c r="J26" s="1402"/>
      <c r="K26" s="1402">
        <v>69.8</v>
      </c>
      <c r="L26" s="1402"/>
      <c r="M26" s="1403">
        <v>70.2</v>
      </c>
      <c r="N26" s="1403"/>
      <c r="O26" s="1244"/>
      <c r="P26" s="1214"/>
    </row>
    <row r="27" spans="1:16" ht="11.25" customHeight="1" x14ac:dyDescent="0.2">
      <c r="A27" s="1175"/>
      <c r="B27" s="1238"/>
      <c r="C27" s="690"/>
      <c r="D27" s="1166" t="s">
        <v>71</v>
      </c>
      <c r="E27" s="1390">
        <v>72</v>
      </c>
      <c r="F27" s="1390"/>
      <c r="G27" s="1390">
        <v>72.2</v>
      </c>
      <c r="H27" s="1390"/>
      <c r="I27" s="1390">
        <v>71.900000000000006</v>
      </c>
      <c r="J27" s="1390"/>
      <c r="K27" s="1390">
        <v>72.599999999999994</v>
      </c>
      <c r="L27" s="1390"/>
      <c r="M27" s="1391">
        <v>73.2</v>
      </c>
      <c r="N27" s="1391"/>
      <c r="O27" s="1235"/>
      <c r="P27" s="1175"/>
    </row>
    <row r="28" spans="1:16" ht="11.25" customHeight="1" x14ac:dyDescent="0.2">
      <c r="A28" s="1175"/>
      <c r="B28" s="1238"/>
      <c r="C28" s="690"/>
      <c r="D28" s="1166" t="s">
        <v>70</v>
      </c>
      <c r="E28" s="1390">
        <v>65.3</v>
      </c>
      <c r="F28" s="1390"/>
      <c r="G28" s="1390">
        <v>65.8</v>
      </c>
      <c r="H28" s="1390"/>
      <c r="I28" s="1390">
        <v>66.099999999999994</v>
      </c>
      <c r="J28" s="1390"/>
      <c r="K28" s="1390">
        <v>67.099999999999994</v>
      </c>
      <c r="L28" s="1390"/>
      <c r="M28" s="1391">
        <v>67.3</v>
      </c>
      <c r="N28" s="1391"/>
      <c r="O28" s="1235"/>
      <c r="P28" s="1175"/>
    </row>
    <row r="29" spans="1:16" s="1217" customFormat="1" ht="13.5" customHeight="1" x14ac:dyDescent="0.2">
      <c r="A29" s="1214"/>
      <c r="B29" s="1401" t="s">
        <v>154</v>
      </c>
      <c r="C29" s="1401"/>
      <c r="D29" s="1401"/>
      <c r="E29" s="1402">
        <v>26.7</v>
      </c>
      <c r="F29" s="1402"/>
      <c r="G29" s="1402">
        <v>26.6</v>
      </c>
      <c r="H29" s="1402"/>
      <c r="I29" s="1402">
        <v>26</v>
      </c>
      <c r="J29" s="1402"/>
      <c r="K29" s="1402">
        <v>26.4</v>
      </c>
      <c r="L29" s="1402"/>
      <c r="M29" s="1403">
        <v>29</v>
      </c>
      <c r="N29" s="1403"/>
      <c r="O29" s="1244"/>
      <c r="P29" s="1214"/>
    </row>
    <row r="30" spans="1:16" ht="11.25" customHeight="1" x14ac:dyDescent="0.2">
      <c r="A30" s="1175"/>
      <c r="B30" s="1238"/>
      <c r="C30" s="690"/>
      <c r="D30" s="1166" t="s">
        <v>71</v>
      </c>
      <c r="E30" s="1390">
        <v>28.6</v>
      </c>
      <c r="F30" s="1390"/>
      <c r="G30" s="1390">
        <v>28.5</v>
      </c>
      <c r="H30" s="1390"/>
      <c r="I30" s="1390">
        <v>27.3</v>
      </c>
      <c r="J30" s="1390"/>
      <c r="K30" s="1390">
        <v>28.8</v>
      </c>
      <c r="L30" s="1390"/>
      <c r="M30" s="1391">
        <v>31.2</v>
      </c>
      <c r="N30" s="1391"/>
      <c r="O30" s="1235"/>
      <c r="P30" s="1175"/>
    </row>
    <row r="31" spans="1:16" ht="11.25" customHeight="1" x14ac:dyDescent="0.2">
      <c r="A31" s="1175"/>
      <c r="B31" s="1238"/>
      <c r="C31" s="690"/>
      <c r="D31" s="1166" t="s">
        <v>70</v>
      </c>
      <c r="E31" s="1390">
        <v>24.6</v>
      </c>
      <c r="F31" s="1390"/>
      <c r="G31" s="1390">
        <v>24.6</v>
      </c>
      <c r="H31" s="1390"/>
      <c r="I31" s="1390">
        <v>24.6</v>
      </c>
      <c r="J31" s="1390"/>
      <c r="K31" s="1390">
        <v>23.8</v>
      </c>
      <c r="L31" s="1390"/>
      <c r="M31" s="1391">
        <v>26.8</v>
      </c>
      <c r="N31" s="1391"/>
      <c r="O31" s="1235"/>
      <c r="P31" s="1175"/>
    </row>
    <row r="32" spans="1:16" s="1217" customFormat="1" ht="13.5" customHeight="1" x14ac:dyDescent="0.2">
      <c r="A32" s="1214"/>
      <c r="B32" s="1401" t="s">
        <v>170</v>
      </c>
      <c r="C32" s="1401"/>
      <c r="D32" s="1401"/>
      <c r="E32" s="1402">
        <v>57.1</v>
      </c>
      <c r="F32" s="1402"/>
      <c r="G32" s="1402">
        <v>57.8</v>
      </c>
      <c r="H32" s="1402"/>
      <c r="I32" s="1402">
        <v>58.3</v>
      </c>
      <c r="J32" s="1402"/>
      <c r="K32" s="1402">
        <v>59.4</v>
      </c>
      <c r="L32" s="1402"/>
      <c r="M32" s="1403">
        <v>59.6</v>
      </c>
      <c r="N32" s="1403"/>
      <c r="O32" s="1244"/>
      <c r="P32" s="1214"/>
    </row>
    <row r="33" spans="1:16" ht="11.25" customHeight="1" x14ac:dyDescent="0.2">
      <c r="A33" s="1175"/>
      <c r="B33" s="1238"/>
      <c r="C33" s="690"/>
      <c r="D33" s="1166" t="s">
        <v>71</v>
      </c>
      <c r="E33" s="1390">
        <v>64.099999999999994</v>
      </c>
      <c r="F33" s="1390"/>
      <c r="G33" s="1390">
        <v>65.400000000000006</v>
      </c>
      <c r="H33" s="1390"/>
      <c r="I33" s="1390">
        <v>64</v>
      </c>
      <c r="J33" s="1390"/>
      <c r="K33" s="1390">
        <v>64.5</v>
      </c>
      <c r="L33" s="1390"/>
      <c r="M33" s="1391">
        <v>64.599999999999994</v>
      </c>
      <c r="N33" s="1391"/>
      <c r="O33" s="1235"/>
      <c r="P33" s="1175"/>
    </row>
    <row r="34" spans="1:16" ht="11.25" customHeight="1" x14ac:dyDescent="0.2">
      <c r="A34" s="1175"/>
      <c r="B34" s="1238"/>
      <c r="C34" s="690"/>
      <c r="D34" s="1166" t="s">
        <v>70</v>
      </c>
      <c r="E34" s="1390">
        <v>50.9</v>
      </c>
      <c r="F34" s="1390"/>
      <c r="G34" s="1390">
        <v>51.1</v>
      </c>
      <c r="H34" s="1390"/>
      <c r="I34" s="1390">
        <v>53.3</v>
      </c>
      <c r="J34" s="1390"/>
      <c r="K34" s="1390">
        <v>54.8</v>
      </c>
      <c r="L34" s="1390"/>
      <c r="M34" s="1391">
        <v>55.2</v>
      </c>
      <c r="N34" s="1391"/>
      <c r="O34" s="1235"/>
      <c r="P34" s="1175"/>
    </row>
    <row r="35" spans="1:16" ht="15.75" customHeight="1" x14ac:dyDescent="0.2">
      <c r="A35" s="1175"/>
      <c r="B35" s="1238"/>
      <c r="C35" s="1404" t="s">
        <v>171</v>
      </c>
      <c r="D35" s="1404"/>
      <c r="E35" s="1405">
        <v>0</v>
      </c>
      <c r="F35" s="1405"/>
      <c r="G35" s="1405">
        <v>0</v>
      </c>
      <c r="H35" s="1405"/>
      <c r="I35" s="1405">
        <v>0</v>
      </c>
      <c r="J35" s="1405"/>
      <c r="K35" s="1405">
        <v>0</v>
      </c>
      <c r="L35" s="1405"/>
      <c r="M35" s="1409">
        <v>0</v>
      </c>
      <c r="N35" s="1409"/>
      <c r="O35" s="1235"/>
      <c r="P35" s="1175"/>
    </row>
    <row r="36" spans="1:16" ht="11.25" customHeight="1" x14ac:dyDescent="0.2">
      <c r="A36" s="1175"/>
      <c r="B36" s="1238"/>
      <c r="C36" s="1406" t="s">
        <v>169</v>
      </c>
      <c r="D36" s="1406"/>
      <c r="E36" s="1407">
        <v>-6.7000000000000028</v>
      </c>
      <c r="F36" s="1407"/>
      <c r="G36" s="1407">
        <v>-6.4000000000000057</v>
      </c>
      <c r="H36" s="1407"/>
      <c r="I36" s="1407">
        <v>-5.8000000000000114</v>
      </c>
      <c r="J36" s="1407"/>
      <c r="K36" s="1407">
        <v>-5.5</v>
      </c>
      <c r="L36" s="1407"/>
      <c r="M36" s="1408">
        <v>-5.9000000000000057</v>
      </c>
      <c r="N36" s="1408"/>
      <c r="O36" s="1235"/>
      <c r="P36" s="1175"/>
    </row>
    <row r="37" spans="1:16" ht="11.25" customHeight="1" x14ac:dyDescent="0.2">
      <c r="A37" s="1175"/>
      <c r="B37" s="1238"/>
      <c r="C37" s="1406" t="s">
        <v>154</v>
      </c>
      <c r="D37" s="1406"/>
      <c r="E37" s="1407">
        <v>-4</v>
      </c>
      <c r="F37" s="1407"/>
      <c r="G37" s="1407">
        <v>-3.8999999999999986</v>
      </c>
      <c r="H37" s="1407"/>
      <c r="I37" s="1407">
        <v>-2.6999999999999993</v>
      </c>
      <c r="J37" s="1407"/>
      <c r="K37" s="1407">
        <v>-5</v>
      </c>
      <c r="L37" s="1407"/>
      <c r="M37" s="1408">
        <v>-4.3999999999999986</v>
      </c>
      <c r="N37" s="1408"/>
      <c r="O37" s="1235"/>
      <c r="P37" s="1175"/>
    </row>
    <row r="38" spans="1:16" ht="11.25" customHeight="1" x14ac:dyDescent="0.2">
      <c r="A38" s="1175"/>
      <c r="B38" s="1238"/>
      <c r="C38" s="1406" t="s">
        <v>170</v>
      </c>
      <c r="D38" s="1406"/>
      <c r="E38" s="1407">
        <v>-13.199999999999996</v>
      </c>
      <c r="F38" s="1407"/>
      <c r="G38" s="1407">
        <v>-14.300000000000004</v>
      </c>
      <c r="H38" s="1407"/>
      <c r="I38" s="1407">
        <v>-10.700000000000003</v>
      </c>
      <c r="J38" s="1407"/>
      <c r="K38" s="1407">
        <v>-9.7000000000000028</v>
      </c>
      <c r="L38" s="1407"/>
      <c r="M38" s="1408">
        <v>-9.3999999999999915</v>
      </c>
      <c r="N38" s="1408"/>
      <c r="O38" s="1235"/>
      <c r="P38" s="1175"/>
    </row>
    <row r="39" spans="1:16" ht="11.25" customHeight="1" thickBot="1" x14ac:dyDescent="0.25">
      <c r="A39" s="1175"/>
      <c r="B39" s="1238"/>
      <c r="C39" s="1166"/>
      <c r="D39" s="1166"/>
      <c r="E39" s="1245"/>
      <c r="F39" s="1245"/>
      <c r="G39" s="1245"/>
      <c r="H39" s="1245"/>
      <c r="I39" s="1245"/>
      <c r="J39" s="1245"/>
      <c r="K39" s="1245"/>
      <c r="L39" s="1245"/>
      <c r="M39" s="1246"/>
      <c r="N39" s="1246"/>
      <c r="O39" s="1235"/>
      <c r="P39" s="1175"/>
    </row>
    <row r="40" spans="1:16" s="1187" customFormat="1" ht="13.5" customHeight="1" thickBot="1" x14ac:dyDescent="0.25">
      <c r="A40" s="1182"/>
      <c r="B40" s="1209"/>
      <c r="C40" s="1184" t="s">
        <v>573</v>
      </c>
      <c r="D40" s="1185"/>
      <c r="E40" s="1185"/>
      <c r="F40" s="1185"/>
      <c r="G40" s="1185"/>
      <c r="H40" s="1185"/>
      <c r="I40" s="1185"/>
      <c r="J40" s="1185"/>
      <c r="K40" s="1185"/>
      <c r="L40" s="1185"/>
      <c r="M40" s="1185"/>
      <c r="N40" s="1186"/>
      <c r="O40" s="1235"/>
      <c r="P40" s="1182"/>
    </row>
    <row r="41" spans="1:16" s="1187" customFormat="1" ht="3.75" customHeight="1" x14ac:dyDescent="0.2">
      <c r="A41" s="1182"/>
      <c r="B41" s="1209"/>
      <c r="C41" s="1411" t="s">
        <v>157</v>
      </c>
      <c r="D41" s="1411"/>
      <c r="E41" s="1209"/>
      <c r="F41" s="1209"/>
      <c r="G41" s="1209"/>
      <c r="H41" s="1209"/>
      <c r="I41" s="1209"/>
      <c r="J41" s="1209"/>
      <c r="K41" s="1209"/>
      <c r="L41" s="1209"/>
      <c r="M41" s="1209"/>
      <c r="N41" s="1209"/>
      <c r="O41" s="1235"/>
      <c r="P41" s="1182"/>
    </row>
    <row r="42" spans="1:16" s="1242" customFormat="1" ht="12.75" customHeight="1" x14ac:dyDescent="0.2">
      <c r="A42" s="1239"/>
      <c r="B42" s="1200"/>
      <c r="C42" s="1411"/>
      <c r="D42" s="1411"/>
      <c r="E42" s="1190" t="s">
        <v>34</v>
      </c>
      <c r="F42" s="1191">
        <v>2017</v>
      </c>
      <c r="G42" s="1190" t="s">
        <v>34</v>
      </c>
      <c r="H42" s="1191" t="s">
        <v>34</v>
      </c>
      <c r="I42" s="1192"/>
      <c r="J42" s="1191" t="s">
        <v>34</v>
      </c>
      <c r="K42" s="1193">
        <v>2018</v>
      </c>
      <c r="L42" s="1194" t="s">
        <v>34</v>
      </c>
      <c r="M42" s="1194" t="s">
        <v>34</v>
      </c>
      <c r="N42" s="1195"/>
      <c r="O42" s="1241"/>
      <c r="P42" s="1239"/>
    </row>
    <row r="43" spans="1:16" x14ac:dyDescent="0.2">
      <c r="A43" s="1175"/>
      <c r="B43" s="1171"/>
      <c r="C43" s="1196"/>
      <c r="D43" s="1196"/>
      <c r="E43" s="1385" t="str">
        <f>+E7</f>
        <v>3.º trimestre</v>
      </c>
      <c r="F43" s="1385"/>
      <c r="G43" s="1385" t="str">
        <f>+G7</f>
        <v>4.º trimestre</v>
      </c>
      <c r="H43" s="1385"/>
      <c r="I43" s="1385" t="str">
        <f>+I7</f>
        <v>1.º trimestre</v>
      </c>
      <c r="J43" s="1385"/>
      <c r="K43" s="1385" t="str">
        <f>+K7</f>
        <v>2.º trimestre</v>
      </c>
      <c r="L43" s="1385"/>
      <c r="M43" s="1385" t="str">
        <f>+M7</f>
        <v>3.º trimestre</v>
      </c>
      <c r="N43" s="1385"/>
      <c r="O43" s="1235"/>
      <c r="P43" s="1175"/>
    </row>
    <row r="44" spans="1:16" ht="11.25" customHeight="1" x14ac:dyDescent="0.2">
      <c r="A44" s="1175"/>
      <c r="B44" s="1171"/>
      <c r="C44" s="1196"/>
      <c r="D44" s="1196"/>
      <c r="E44" s="698" t="s">
        <v>158</v>
      </c>
      <c r="F44" s="698" t="s">
        <v>105</v>
      </c>
      <c r="G44" s="698" t="s">
        <v>158</v>
      </c>
      <c r="H44" s="698" t="s">
        <v>105</v>
      </c>
      <c r="I44" s="699" t="s">
        <v>158</v>
      </c>
      <c r="J44" s="699" t="s">
        <v>105</v>
      </c>
      <c r="K44" s="699" t="s">
        <v>158</v>
      </c>
      <c r="L44" s="699" t="s">
        <v>105</v>
      </c>
      <c r="M44" s="699" t="s">
        <v>158</v>
      </c>
      <c r="N44" s="699" t="s">
        <v>105</v>
      </c>
      <c r="O44" s="1235"/>
      <c r="P44" s="1175"/>
    </row>
    <row r="45" spans="1:16" s="1199" customFormat="1" ht="15" customHeight="1" x14ac:dyDescent="0.2">
      <c r="A45" s="1197"/>
      <c r="B45" s="1247"/>
      <c r="C45" s="1378" t="s">
        <v>13</v>
      </c>
      <c r="D45" s="1378"/>
      <c r="E45" s="1248">
        <v>4803</v>
      </c>
      <c r="F45" s="1248">
        <v>100</v>
      </c>
      <c r="G45" s="1248">
        <v>4804.8999999999996</v>
      </c>
      <c r="H45" s="1248">
        <v>100</v>
      </c>
      <c r="I45" s="1248">
        <v>4806.7</v>
      </c>
      <c r="J45" s="1248">
        <v>100</v>
      </c>
      <c r="K45" s="1248">
        <v>4874.1000000000004</v>
      </c>
      <c r="L45" s="1248">
        <v>100</v>
      </c>
      <c r="M45" s="1248">
        <v>4902.8</v>
      </c>
      <c r="N45" s="1248">
        <v>100</v>
      </c>
      <c r="O45" s="1237"/>
      <c r="P45" s="1197"/>
    </row>
    <row r="46" spans="1:16" s="1242" customFormat="1" ht="11.25" customHeight="1" x14ac:dyDescent="0.2">
      <c r="A46" s="1239"/>
      <c r="B46" s="1200"/>
      <c r="C46" s="691"/>
      <c r="D46" s="1249" t="s">
        <v>154</v>
      </c>
      <c r="E46" s="1250">
        <v>291.2</v>
      </c>
      <c r="F46" s="1250">
        <v>6.0628773683114714</v>
      </c>
      <c r="G46" s="1250">
        <v>290</v>
      </c>
      <c r="H46" s="1250">
        <v>6.0355054215488364</v>
      </c>
      <c r="I46" s="1250">
        <v>283.3</v>
      </c>
      <c r="J46" s="1250">
        <v>5.8938564919799452</v>
      </c>
      <c r="K46" s="1250">
        <v>287</v>
      </c>
      <c r="L46" s="1250">
        <v>5.8882665517736603</v>
      </c>
      <c r="M46" s="1250">
        <v>315.8</v>
      </c>
      <c r="N46" s="1250">
        <v>6.4412172636044707</v>
      </c>
      <c r="O46" s="1241"/>
      <c r="P46" s="1239"/>
    </row>
    <row r="47" spans="1:16" s="1242" customFormat="1" ht="11.25" customHeight="1" x14ac:dyDescent="0.2">
      <c r="A47" s="1239"/>
      <c r="B47" s="1200"/>
      <c r="C47" s="691"/>
      <c r="D47" s="687" t="s">
        <v>574</v>
      </c>
      <c r="E47" s="1250">
        <v>1031</v>
      </c>
      <c r="F47" s="1250">
        <v>21.465750572558818</v>
      </c>
      <c r="G47" s="1250">
        <v>1029.5</v>
      </c>
      <c r="H47" s="1250">
        <v>21.426044246498368</v>
      </c>
      <c r="I47" s="1250">
        <v>1042.7</v>
      </c>
      <c r="J47" s="1250">
        <v>21.692637360351178</v>
      </c>
      <c r="K47" s="1250">
        <v>1073.7</v>
      </c>
      <c r="L47" s="1250">
        <v>22.028682218255678</v>
      </c>
      <c r="M47" s="1250">
        <v>1089.0999999999999</v>
      </c>
      <c r="N47" s="1250">
        <v>22.213836991107119</v>
      </c>
      <c r="O47" s="1241"/>
      <c r="P47" s="1239"/>
    </row>
    <row r="48" spans="1:16" s="1242" customFormat="1" ht="12.75" customHeight="1" x14ac:dyDescent="0.2">
      <c r="A48" s="1239"/>
      <c r="B48" s="1251"/>
      <c r="C48" s="687" t="s">
        <v>185</v>
      </c>
      <c r="D48" s="693"/>
      <c r="E48" s="1250">
        <v>1662.8</v>
      </c>
      <c r="F48" s="1250">
        <v>34.620029148448886</v>
      </c>
      <c r="G48" s="1250">
        <v>1663.2</v>
      </c>
      <c r="H48" s="1250">
        <v>34.614664196965599</v>
      </c>
      <c r="I48" s="1250">
        <v>1679</v>
      </c>
      <c r="J48" s="1250">
        <v>34.930409636548987</v>
      </c>
      <c r="K48" s="1250">
        <v>1712.7</v>
      </c>
      <c r="L48" s="1250">
        <v>35.138794854434664</v>
      </c>
      <c r="M48" s="1250">
        <v>1706.8</v>
      </c>
      <c r="N48" s="1250">
        <v>34.812760055478499</v>
      </c>
      <c r="O48" s="1241"/>
      <c r="P48" s="1239"/>
    </row>
    <row r="49" spans="1:16" s="1242" customFormat="1" ht="10.5" customHeight="1" x14ac:dyDescent="0.2">
      <c r="A49" s="1239"/>
      <c r="B49" s="1200"/>
      <c r="C49" s="690"/>
      <c r="D49" s="1166" t="s">
        <v>154</v>
      </c>
      <c r="E49" s="1252">
        <v>108.2</v>
      </c>
      <c r="F49" s="1252">
        <v>6.5070964637960067</v>
      </c>
      <c r="G49" s="1252">
        <v>100.2</v>
      </c>
      <c r="H49" s="1252">
        <v>6.0245310245310248</v>
      </c>
      <c r="I49" s="1252">
        <v>107.4</v>
      </c>
      <c r="J49" s="1252">
        <v>6.3966646813579509</v>
      </c>
      <c r="K49" s="1252">
        <v>114.6</v>
      </c>
      <c r="L49" s="1252">
        <v>6.6911893501488882</v>
      </c>
      <c r="M49" s="1252">
        <v>116.9</v>
      </c>
      <c r="N49" s="1252">
        <v>6.8490742910710107</v>
      </c>
      <c r="O49" s="1241"/>
      <c r="P49" s="1239"/>
    </row>
    <row r="50" spans="1:16" s="1242" customFormat="1" ht="10.5" customHeight="1" x14ac:dyDescent="0.2">
      <c r="A50" s="1239"/>
      <c r="B50" s="1200"/>
      <c r="C50" s="690"/>
      <c r="D50" s="1166" t="s">
        <v>574</v>
      </c>
      <c r="E50" s="1252">
        <v>337.4</v>
      </c>
      <c r="F50" s="1252">
        <v>20.291075294683665</v>
      </c>
      <c r="G50" s="1252">
        <v>340.5</v>
      </c>
      <c r="H50" s="1252">
        <v>20.472582972582973</v>
      </c>
      <c r="I50" s="1252">
        <v>346.9</v>
      </c>
      <c r="J50" s="1252">
        <v>20.661107802263253</v>
      </c>
      <c r="K50" s="1252">
        <v>360.5</v>
      </c>
      <c r="L50" s="1252">
        <v>21.048636655573073</v>
      </c>
      <c r="M50" s="1252">
        <v>354.2</v>
      </c>
      <c r="N50" s="1252">
        <v>20.752284977736114</v>
      </c>
      <c r="O50" s="1241"/>
      <c r="P50" s="1239"/>
    </row>
    <row r="51" spans="1:16" s="1242" customFormat="1" ht="12.75" customHeight="1" x14ac:dyDescent="0.2">
      <c r="A51" s="1239"/>
      <c r="B51" s="1200"/>
      <c r="C51" s="687" t="s">
        <v>186</v>
      </c>
      <c r="D51" s="693"/>
      <c r="E51" s="1250">
        <v>1089.4000000000001</v>
      </c>
      <c r="F51" s="1250">
        <v>22.681657297522385</v>
      </c>
      <c r="G51" s="1250">
        <v>1084</v>
      </c>
      <c r="H51" s="1250">
        <v>22.56030302399634</v>
      </c>
      <c r="I51" s="1250">
        <v>1077.0999999999999</v>
      </c>
      <c r="J51" s="1250">
        <v>22.408305074167306</v>
      </c>
      <c r="K51" s="1250">
        <v>1088.7</v>
      </c>
      <c r="L51" s="1250">
        <v>22.336431341170677</v>
      </c>
      <c r="M51" s="1250">
        <v>1102.4000000000001</v>
      </c>
      <c r="N51" s="1250">
        <v>22.485110549074001</v>
      </c>
      <c r="O51" s="1241"/>
      <c r="P51" s="1239"/>
    </row>
    <row r="52" spans="1:16" s="1242" customFormat="1" ht="10.5" customHeight="1" x14ac:dyDescent="0.2">
      <c r="A52" s="1239"/>
      <c r="B52" s="1200"/>
      <c r="C52" s="690"/>
      <c r="D52" s="1166" t="s">
        <v>154</v>
      </c>
      <c r="E52" s="1252">
        <v>64.099999999999994</v>
      </c>
      <c r="F52" s="1252">
        <v>5.8839728290802267</v>
      </c>
      <c r="G52" s="1252">
        <v>67.7</v>
      </c>
      <c r="H52" s="1252">
        <v>6.2453874538745389</v>
      </c>
      <c r="I52" s="1252">
        <v>58.4</v>
      </c>
      <c r="J52" s="1252">
        <v>5.4219663912357259</v>
      </c>
      <c r="K52" s="1252">
        <v>51.5</v>
      </c>
      <c r="L52" s="1252">
        <v>4.730412418480757</v>
      </c>
      <c r="M52" s="1252">
        <v>68.3</v>
      </c>
      <c r="N52" s="1252">
        <v>6.1955732946298978</v>
      </c>
      <c r="O52" s="1241"/>
      <c r="P52" s="1239"/>
    </row>
    <row r="53" spans="1:16" s="1242" customFormat="1" ht="10.5" customHeight="1" x14ac:dyDescent="0.2">
      <c r="A53" s="1239"/>
      <c r="B53" s="1200"/>
      <c r="C53" s="690"/>
      <c r="D53" s="1166" t="s">
        <v>574</v>
      </c>
      <c r="E53" s="1252">
        <v>278.60000000000002</v>
      </c>
      <c r="F53" s="1252">
        <v>25.573710299247292</v>
      </c>
      <c r="G53" s="1252">
        <v>273.10000000000002</v>
      </c>
      <c r="H53" s="1252">
        <v>25.193726937269371</v>
      </c>
      <c r="I53" s="1252">
        <v>274.5</v>
      </c>
      <c r="J53" s="1252">
        <v>25.485098876613133</v>
      </c>
      <c r="K53" s="1252">
        <v>288.3</v>
      </c>
      <c r="L53" s="1252">
        <v>26.481124276660239</v>
      </c>
      <c r="M53" s="1252">
        <v>293.10000000000002</v>
      </c>
      <c r="N53" s="1252">
        <v>26.587445573294634</v>
      </c>
      <c r="O53" s="1241"/>
      <c r="P53" s="1239"/>
    </row>
    <row r="54" spans="1:16" s="1242" customFormat="1" ht="12.75" customHeight="1" x14ac:dyDescent="0.2">
      <c r="A54" s="1239"/>
      <c r="B54" s="1200"/>
      <c r="C54" s="687" t="s">
        <v>58</v>
      </c>
      <c r="D54" s="693"/>
      <c r="E54" s="1250">
        <v>1275.8</v>
      </c>
      <c r="F54" s="1250">
        <v>26.562565063501975</v>
      </c>
      <c r="G54" s="1250">
        <v>1291.5999999999999</v>
      </c>
      <c r="H54" s="1250">
        <v>26.88089242231888</v>
      </c>
      <c r="I54" s="1250">
        <v>1293.9000000000001</v>
      </c>
      <c r="J54" s="1250">
        <v>26.918676014729442</v>
      </c>
      <c r="K54" s="1250">
        <v>1304.3</v>
      </c>
      <c r="L54" s="1250">
        <v>26.759812067868939</v>
      </c>
      <c r="M54" s="1250">
        <v>1315.6</v>
      </c>
      <c r="N54" s="1250">
        <v>26.833646079791134</v>
      </c>
      <c r="O54" s="1241"/>
      <c r="P54" s="1239"/>
    </row>
    <row r="55" spans="1:16" s="1242" customFormat="1" ht="10.5" customHeight="1" x14ac:dyDescent="0.2">
      <c r="A55" s="1239"/>
      <c r="B55" s="1200"/>
      <c r="C55" s="690"/>
      <c r="D55" s="1166" t="s">
        <v>154</v>
      </c>
      <c r="E55" s="1252">
        <v>67.8</v>
      </c>
      <c r="F55" s="1252">
        <v>5.3143125881799653</v>
      </c>
      <c r="G55" s="1252">
        <v>76.099999999999994</v>
      </c>
      <c r="H55" s="1252">
        <v>5.8919170021678537</v>
      </c>
      <c r="I55" s="1252">
        <v>72.8</v>
      </c>
      <c r="J55" s="1252">
        <v>5.6264008037715429</v>
      </c>
      <c r="K55" s="1252">
        <v>73.3</v>
      </c>
      <c r="L55" s="1252">
        <v>5.6198727286667181</v>
      </c>
      <c r="M55" s="1252">
        <v>75.8</v>
      </c>
      <c r="N55" s="1252">
        <v>5.761629674673153</v>
      </c>
      <c r="O55" s="1241"/>
      <c r="P55" s="1239"/>
    </row>
    <row r="56" spans="1:16" s="1242" customFormat="1" ht="10.5" customHeight="1" x14ac:dyDescent="0.2">
      <c r="A56" s="1239"/>
      <c r="B56" s="1200"/>
      <c r="C56" s="690"/>
      <c r="D56" s="1166" t="s">
        <v>574</v>
      </c>
      <c r="E56" s="1252">
        <v>252.6</v>
      </c>
      <c r="F56" s="1252">
        <v>19.799341589590846</v>
      </c>
      <c r="G56" s="1252">
        <v>254.6</v>
      </c>
      <c r="H56" s="1252">
        <v>19.711985134716631</v>
      </c>
      <c r="I56" s="1252">
        <v>258.2</v>
      </c>
      <c r="J56" s="1252">
        <v>19.955174279310608</v>
      </c>
      <c r="K56" s="1252">
        <v>260.7</v>
      </c>
      <c r="L56" s="1252">
        <v>19.987732883539064</v>
      </c>
      <c r="M56" s="1252">
        <v>273</v>
      </c>
      <c r="N56" s="1252">
        <v>20.750988142292492</v>
      </c>
      <c r="O56" s="1241"/>
      <c r="P56" s="1239"/>
    </row>
    <row r="57" spans="1:16" s="1242" customFormat="1" ht="12.75" customHeight="1" x14ac:dyDescent="0.2">
      <c r="A57" s="1239"/>
      <c r="B57" s="1200"/>
      <c r="C57" s="687" t="s">
        <v>188</v>
      </c>
      <c r="D57" s="693"/>
      <c r="E57" s="1250">
        <v>323.2</v>
      </c>
      <c r="F57" s="1250">
        <v>6.7291276285654806</v>
      </c>
      <c r="G57" s="1250">
        <v>321.10000000000002</v>
      </c>
      <c r="H57" s="1250">
        <v>6.6827613477907981</v>
      </c>
      <c r="I57" s="1250">
        <v>320.5</v>
      </c>
      <c r="J57" s="1250">
        <v>6.6677762290136684</v>
      </c>
      <c r="K57" s="1250">
        <v>320.5</v>
      </c>
      <c r="L57" s="1250">
        <v>6.5755729262838267</v>
      </c>
      <c r="M57" s="1250">
        <v>324.60000000000002</v>
      </c>
      <c r="N57" s="1250">
        <v>6.6207065350412018</v>
      </c>
      <c r="O57" s="1241"/>
      <c r="P57" s="1239"/>
    </row>
    <row r="58" spans="1:16" s="1242" customFormat="1" ht="10.5" customHeight="1" x14ac:dyDescent="0.2">
      <c r="A58" s="1239"/>
      <c r="B58" s="1200"/>
      <c r="C58" s="690"/>
      <c r="D58" s="1166" t="s">
        <v>154</v>
      </c>
      <c r="E58" s="1252">
        <v>18.100000000000001</v>
      </c>
      <c r="F58" s="1252">
        <v>5.6002475247524757</v>
      </c>
      <c r="G58" s="1252">
        <v>18.100000000000001</v>
      </c>
      <c r="H58" s="1252">
        <v>5.6368732482092812</v>
      </c>
      <c r="I58" s="1252">
        <v>18.5</v>
      </c>
      <c r="J58" s="1252">
        <v>5.77223088923557</v>
      </c>
      <c r="K58" s="1252">
        <v>19.3</v>
      </c>
      <c r="L58" s="1252">
        <v>6.0218408736349458</v>
      </c>
      <c r="M58" s="1252">
        <v>21.6</v>
      </c>
      <c r="N58" s="1252">
        <v>6.654343807763401</v>
      </c>
      <c r="O58" s="1241"/>
      <c r="P58" s="1239"/>
    </row>
    <row r="59" spans="1:16" s="1242" customFormat="1" ht="10.5" customHeight="1" x14ac:dyDescent="0.2">
      <c r="A59" s="1239"/>
      <c r="B59" s="1200"/>
      <c r="C59" s="690"/>
      <c r="D59" s="1166" t="s">
        <v>574</v>
      </c>
      <c r="E59" s="1252">
        <v>72.099999999999994</v>
      </c>
      <c r="F59" s="1252">
        <v>22.308168316831683</v>
      </c>
      <c r="G59" s="1252">
        <v>70.3</v>
      </c>
      <c r="H59" s="1252">
        <v>21.893491124260354</v>
      </c>
      <c r="I59" s="1252">
        <v>73.900000000000006</v>
      </c>
      <c r="J59" s="1252">
        <v>23.057722308892359</v>
      </c>
      <c r="K59" s="1252">
        <v>73.5</v>
      </c>
      <c r="L59" s="1252">
        <v>22.932917316692667</v>
      </c>
      <c r="M59" s="1252">
        <v>77</v>
      </c>
      <c r="N59" s="1252">
        <v>23.721503388786196</v>
      </c>
      <c r="O59" s="1241"/>
      <c r="P59" s="1239"/>
    </row>
    <row r="60" spans="1:16" s="1242" customFormat="1" ht="12.75" customHeight="1" x14ac:dyDescent="0.2">
      <c r="A60" s="1239"/>
      <c r="B60" s="1200"/>
      <c r="C60" s="687" t="s">
        <v>189</v>
      </c>
      <c r="D60" s="693"/>
      <c r="E60" s="1250">
        <v>220.3</v>
      </c>
      <c r="F60" s="1250">
        <v>4.5867166354361864</v>
      </c>
      <c r="G60" s="1250">
        <v>210.2</v>
      </c>
      <c r="H60" s="1250">
        <v>4.3747008262398799</v>
      </c>
      <c r="I60" s="1250">
        <v>203.5</v>
      </c>
      <c r="J60" s="1250">
        <v>4.2336738302785699</v>
      </c>
      <c r="K60" s="1250">
        <v>211.9</v>
      </c>
      <c r="L60" s="1250">
        <v>4.3474692763792291</v>
      </c>
      <c r="M60" s="1250">
        <v>215.3</v>
      </c>
      <c r="N60" s="1250">
        <v>4.3913681977645425</v>
      </c>
      <c r="O60" s="1241"/>
      <c r="P60" s="1239"/>
    </row>
    <row r="61" spans="1:16" s="1242" customFormat="1" ht="10.5" customHeight="1" x14ac:dyDescent="0.2">
      <c r="A61" s="1239"/>
      <c r="B61" s="1200"/>
      <c r="C61" s="690"/>
      <c r="D61" s="1166" t="s">
        <v>154</v>
      </c>
      <c r="E61" s="1252">
        <v>17</v>
      </c>
      <c r="F61" s="1252">
        <v>7.7167498865183841</v>
      </c>
      <c r="G61" s="1252">
        <v>12.2</v>
      </c>
      <c r="H61" s="1252">
        <v>5.803996194100856</v>
      </c>
      <c r="I61" s="1252">
        <v>11.5</v>
      </c>
      <c r="J61" s="1252">
        <v>5.6511056511056514</v>
      </c>
      <c r="K61" s="1252">
        <v>13.2</v>
      </c>
      <c r="L61" s="1252">
        <v>6.2293534686172718</v>
      </c>
      <c r="M61" s="1252">
        <v>17.100000000000001</v>
      </c>
      <c r="N61" s="1252">
        <v>7.9424059451927542</v>
      </c>
      <c r="O61" s="1241"/>
      <c r="P61" s="1239"/>
    </row>
    <row r="62" spans="1:16" s="1242" customFormat="1" ht="10.5" customHeight="1" x14ac:dyDescent="0.2">
      <c r="A62" s="1239"/>
      <c r="B62" s="1200"/>
      <c r="C62" s="690"/>
      <c r="D62" s="1166" t="s">
        <v>574</v>
      </c>
      <c r="E62" s="1252">
        <v>45.5</v>
      </c>
      <c r="F62" s="1252">
        <v>20.653654108034498</v>
      </c>
      <c r="G62" s="1252">
        <v>43.8</v>
      </c>
      <c r="H62" s="1252">
        <v>20.837297811607989</v>
      </c>
      <c r="I62" s="1252">
        <v>42.1</v>
      </c>
      <c r="J62" s="1252">
        <v>20.68796068796069</v>
      </c>
      <c r="K62" s="1252">
        <v>42.9</v>
      </c>
      <c r="L62" s="1252">
        <v>20.245398773006134</v>
      </c>
      <c r="M62" s="1252">
        <v>43.9</v>
      </c>
      <c r="N62" s="1252">
        <v>20.390153274500694</v>
      </c>
      <c r="O62" s="1241"/>
      <c r="P62" s="1239"/>
    </row>
    <row r="63" spans="1:16" s="1242" customFormat="1" ht="12.75" customHeight="1" x14ac:dyDescent="0.2">
      <c r="A63" s="1239"/>
      <c r="B63" s="1200"/>
      <c r="C63" s="687" t="s">
        <v>129</v>
      </c>
      <c r="D63" s="693"/>
      <c r="E63" s="1250">
        <v>112.4</v>
      </c>
      <c r="F63" s="1250">
        <v>2.3402040391422028</v>
      </c>
      <c r="G63" s="1250">
        <v>111.9</v>
      </c>
      <c r="H63" s="1250">
        <v>2.3288726092114302</v>
      </c>
      <c r="I63" s="1250">
        <v>111.5</v>
      </c>
      <c r="J63" s="1250">
        <v>2.3196787817005431</v>
      </c>
      <c r="K63" s="1250">
        <v>112.2</v>
      </c>
      <c r="L63" s="1250">
        <v>2.3019634394041977</v>
      </c>
      <c r="M63" s="1250">
        <v>112.9</v>
      </c>
      <c r="N63" s="1250">
        <v>2.3027657665007748</v>
      </c>
      <c r="O63" s="1241"/>
      <c r="P63" s="1239"/>
    </row>
    <row r="64" spans="1:16" s="1242" customFormat="1" ht="10.5" customHeight="1" x14ac:dyDescent="0.2">
      <c r="A64" s="1239"/>
      <c r="B64" s="1200"/>
      <c r="C64" s="690"/>
      <c r="D64" s="1166" t="s">
        <v>154</v>
      </c>
      <c r="E64" s="1252">
        <v>8.8000000000000007</v>
      </c>
      <c r="F64" s="1252">
        <v>7.8291814946619214</v>
      </c>
      <c r="G64" s="1252">
        <v>7.9</v>
      </c>
      <c r="H64" s="1252">
        <v>7.0598748882931188</v>
      </c>
      <c r="I64" s="1252">
        <v>7.6</v>
      </c>
      <c r="J64" s="1252">
        <v>6.8161434977578468</v>
      </c>
      <c r="K64" s="1252">
        <v>7.6</v>
      </c>
      <c r="L64" s="1252">
        <v>6.7736185383244205</v>
      </c>
      <c r="M64" s="1252">
        <v>8.9</v>
      </c>
      <c r="N64" s="1252">
        <v>7.8830823737821074</v>
      </c>
      <c r="O64" s="1241"/>
      <c r="P64" s="1239"/>
    </row>
    <row r="65" spans="1:16" s="1242" customFormat="1" ht="10.5" customHeight="1" x14ac:dyDescent="0.2">
      <c r="A65" s="1239"/>
      <c r="B65" s="1200"/>
      <c r="C65" s="690"/>
      <c r="D65" s="1166" t="s">
        <v>574</v>
      </c>
      <c r="E65" s="1252">
        <v>18.899999999999999</v>
      </c>
      <c r="F65" s="1252">
        <v>16.814946619217082</v>
      </c>
      <c r="G65" s="1252">
        <v>19</v>
      </c>
      <c r="H65" s="1252">
        <v>16.979445933869524</v>
      </c>
      <c r="I65" s="1252">
        <v>19.399999999999999</v>
      </c>
      <c r="J65" s="1252">
        <v>17.399103139013452</v>
      </c>
      <c r="K65" s="1252">
        <v>19.899999999999999</v>
      </c>
      <c r="L65" s="1252">
        <v>17.736185383244205</v>
      </c>
      <c r="M65" s="1252">
        <v>18.899999999999999</v>
      </c>
      <c r="N65" s="1252">
        <v>16.74047829937998</v>
      </c>
      <c r="O65" s="1241"/>
      <c r="P65" s="1239"/>
    </row>
    <row r="66" spans="1:16" s="1242" customFormat="1" ht="12.75" customHeight="1" x14ac:dyDescent="0.2">
      <c r="A66" s="1239"/>
      <c r="B66" s="1200"/>
      <c r="C66" s="687" t="s">
        <v>130</v>
      </c>
      <c r="D66" s="693"/>
      <c r="E66" s="1250">
        <v>119.3</v>
      </c>
      <c r="F66" s="1250">
        <v>2.4838642515094733</v>
      </c>
      <c r="G66" s="1250">
        <v>122.9</v>
      </c>
      <c r="H66" s="1250">
        <v>2.5578055734770757</v>
      </c>
      <c r="I66" s="1250">
        <v>121.2</v>
      </c>
      <c r="J66" s="1250">
        <v>2.5214804335614871</v>
      </c>
      <c r="K66" s="1250">
        <v>123.8</v>
      </c>
      <c r="L66" s="1250">
        <v>2.5399560944584638</v>
      </c>
      <c r="M66" s="1250">
        <v>125.1</v>
      </c>
      <c r="N66" s="1250">
        <v>2.5516031655380593</v>
      </c>
      <c r="O66" s="1241"/>
      <c r="P66" s="1239"/>
    </row>
    <row r="67" spans="1:16" s="1242" customFormat="1" ht="10.5" customHeight="1" x14ac:dyDescent="0.2">
      <c r="A67" s="1239"/>
      <c r="B67" s="1200"/>
      <c r="C67" s="690"/>
      <c r="D67" s="1166" t="s">
        <v>154</v>
      </c>
      <c r="E67" s="1252">
        <v>7.3</v>
      </c>
      <c r="F67" s="1252">
        <v>6.1190276613579213</v>
      </c>
      <c r="G67" s="1252">
        <v>7.7</v>
      </c>
      <c r="H67" s="1252">
        <v>6.2652563059397881</v>
      </c>
      <c r="I67" s="1252">
        <v>7.1</v>
      </c>
      <c r="J67" s="1252">
        <v>5.8580858085808574</v>
      </c>
      <c r="K67" s="1252">
        <v>7.5</v>
      </c>
      <c r="L67" s="1252">
        <v>6.0581583198707589</v>
      </c>
      <c r="M67" s="1252">
        <v>7.2</v>
      </c>
      <c r="N67" s="1252">
        <v>5.755395683453238</v>
      </c>
      <c r="O67" s="1241"/>
      <c r="P67" s="1239"/>
    </row>
    <row r="68" spans="1:16" s="1242" customFormat="1" ht="10.5" customHeight="1" x14ac:dyDescent="0.2">
      <c r="A68" s="1239"/>
      <c r="B68" s="1200"/>
      <c r="C68" s="690"/>
      <c r="D68" s="1166" t="s">
        <v>574</v>
      </c>
      <c r="E68" s="1252">
        <v>25.9</v>
      </c>
      <c r="F68" s="1252">
        <v>21.709974853310978</v>
      </c>
      <c r="G68" s="1252">
        <v>28.2</v>
      </c>
      <c r="H68" s="1252">
        <v>22.94548413344182</v>
      </c>
      <c r="I68" s="1252">
        <v>27.6</v>
      </c>
      <c r="J68" s="1252">
        <v>22.772277227722775</v>
      </c>
      <c r="K68" s="1252">
        <v>28</v>
      </c>
      <c r="L68" s="1252">
        <v>22.617124394184167</v>
      </c>
      <c r="M68" s="1252">
        <v>29.1</v>
      </c>
      <c r="N68" s="1252">
        <v>23.261390887290169</v>
      </c>
      <c r="O68" s="1241"/>
      <c r="P68" s="1239"/>
    </row>
    <row r="69" spans="1:16" s="754" customFormat="1" ht="12" customHeight="1" x14ac:dyDescent="0.2">
      <c r="A69" s="770"/>
      <c r="B69" s="770"/>
      <c r="C69" s="771" t="s">
        <v>485</v>
      </c>
      <c r="D69" s="772"/>
      <c r="E69" s="773"/>
      <c r="F69" s="1220"/>
      <c r="G69" s="773"/>
      <c r="H69" s="1220"/>
      <c r="I69" s="773"/>
      <c r="J69" s="1220"/>
      <c r="K69" s="773"/>
      <c r="L69" s="1220"/>
      <c r="M69" s="773"/>
      <c r="N69" s="1220"/>
      <c r="O69" s="1241"/>
      <c r="P69" s="765"/>
    </row>
    <row r="70" spans="1:16" ht="13.5" customHeight="1" x14ac:dyDescent="0.2">
      <c r="A70" s="1175"/>
      <c r="B70" s="1171"/>
      <c r="C70" s="1222" t="s">
        <v>394</v>
      </c>
      <c r="D70" s="1180"/>
      <c r="E70" s="1223" t="s">
        <v>87</v>
      </c>
      <c r="F70" s="855"/>
      <c r="G70" s="1224"/>
      <c r="H70" s="1224"/>
      <c r="I70" s="1245"/>
      <c r="J70" s="1253"/>
      <c r="K70" s="1254"/>
      <c r="L70" s="1245"/>
      <c r="M70" s="1255"/>
      <c r="N70" s="1255"/>
      <c r="O70" s="1235"/>
      <c r="P70" s="1175"/>
    </row>
    <row r="71" spans="1:16" s="1217" customFormat="1" ht="13.5" customHeight="1" x14ac:dyDescent="0.2">
      <c r="A71" s="1214"/>
      <c r="B71" s="1256"/>
      <c r="C71" s="1256"/>
      <c r="D71" s="1256"/>
      <c r="E71" s="1171"/>
      <c r="F71" s="1171"/>
      <c r="G71" s="1171"/>
      <c r="H71" s="1171"/>
      <c r="I71" s="1171"/>
      <c r="J71" s="1171"/>
      <c r="K71" s="1410">
        <v>43466</v>
      </c>
      <c r="L71" s="1410"/>
      <c r="M71" s="1410"/>
      <c r="N71" s="1410"/>
      <c r="O71" s="1257">
        <v>7</v>
      </c>
      <c r="P71" s="1175"/>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3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GridLines="0" showRuler="0" zoomScaleNormal="100" workbookViewId="0"/>
  </sheetViews>
  <sheetFormatPr defaultRowHeight="12.75" x14ac:dyDescent="0.2"/>
  <cols>
    <col min="1" max="1" width="1" style="1176" customWidth="1"/>
    <col min="2" max="2" width="2.5703125" style="1176" customWidth="1"/>
    <col min="3" max="3" width="1" style="1176" customWidth="1"/>
    <col min="4" max="4" width="32.42578125" style="1176" customWidth="1"/>
    <col min="5" max="5" width="7.42578125" style="1176" customWidth="1"/>
    <col min="6" max="6" width="5.140625" style="1176" customWidth="1"/>
    <col min="7" max="7" width="7.42578125" style="1176" customWidth="1"/>
    <col min="8" max="8" width="5.140625" style="1176" customWidth="1"/>
    <col min="9" max="9" width="7.42578125" style="1176" customWidth="1"/>
    <col min="10" max="10" width="5.140625" style="1176" customWidth="1"/>
    <col min="11" max="11" width="7.42578125" style="1176" customWidth="1"/>
    <col min="12" max="12" width="5.140625" style="1176" customWidth="1"/>
    <col min="13" max="13" width="7.42578125" style="1176" customWidth="1"/>
    <col min="14" max="14" width="5.140625" style="1176" customWidth="1"/>
    <col min="15" max="15" width="2.5703125" style="1176" customWidth="1"/>
    <col min="16" max="16" width="1" style="1176" customWidth="1"/>
    <col min="17" max="16384" width="9.140625" style="1176"/>
  </cols>
  <sheetData>
    <row r="1" spans="1:16" ht="13.5" customHeight="1" x14ac:dyDescent="0.2">
      <c r="A1" s="1175"/>
      <c r="B1" s="1258"/>
      <c r="C1" s="1258"/>
      <c r="D1" s="1258"/>
      <c r="E1" s="1171"/>
      <c r="F1" s="1171"/>
      <c r="G1" s="1171"/>
      <c r="H1" s="1171"/>
      <c r="I1" s="1414" t="s">
        <v>311</v>
      </c>
      <c r="J1" s="1414"/>
      <c r="K1" s="1414"/>
      <c r="L1" s="1414"/>
      <c r="M1" s="1414"/>
      <c r="N1" s="1414"/>
      <c r="O1" s="1259"/>
      <c r="P1" s="1260"/>
    </row>
    <row r="2" spans="1:16" ht="6" customHeight="1" x14ac:dyDescent="0.2">
      <c r="A2" s="1175"/>
      <c r="B2" s="1261"/>
      <c r="C2" s="1228"/>
      <c r="D2" s="1228"/>
      <c r="E2" s="1230"/>
      <c r="F2" s="1230"/>
      <c r="G2" s="1230"/>
      <c r="H2" s="1230"/>
      <c r="I2" s="1178"/>
      <c r="J2" s="1178"/>
      <c r="K2" s="1178"/>
      <c r="L2" s="1178"/>
      <c r="M2" s="1178"/>
      <c r="N2" s="1262"/>
      <c r="O2" s="1171"/>
      <c r="P2" s="1175"/>
    </row>
    <row r="3" spans="1:16" ht="10.5" customHeight="1" thickBot="1" x14ac:dyDescent="0.25">
      <c r="A3" s="1175"/>
      <c r="B3" s="1263"/>
      <c r="C3" s="1264"/>
      <c r="D3" s="1265"/>
      <c r="E3" s="1266"/>
      <c r="F3" s="1266"/>
      <c r="G3" s="1266"/>
      <c r="H3" s="1266"/>
      <c r="I3" s="1171"/>
      <c r="J3" s="1171"/>
      <c r="K3" s="1171"/>
      <c r="L3" s="1171"/>
      <c r="M3" s="1382" t="s">
        <v>72</v>
      </c>
      <c r="N3" s="1382"/>
      <c r="O3" s="1171"/>
      <c r="P3" s="1175"/>
    </row>
    <row r="4" spans="1:16" s="1187" customFormat="1" ht="13.5" customHeight="1" thickBot="1" x14ac:dyDescent="0.25">
      <c r="A4" s="1182"/>
      <c r="B4" s="1183"/>
      <c r="C4" s="1267" t="s">
        <v>177</v>
      </c>
      <c r="D4" s="1185"/>
      <c r="E4" s="1185"/>
      <c r="F4" s="1185"/>
      <c r="G4" s="1185"/>
      <c r="H4" s="1185"/>
      <c r="I4" s="1185"/>
      <c r="J4" s="1185"/>
      <c r="K4" s="1185"/>
      <c r="L4" s="1185"/>
      <c r="M4" s="1185"/>
      <c r="N4" s="1186"/>
      <c r="O4" s="1171"/>
      <c r="P4" s="1182"/>
    </row>
    <row r="5" spans="1:16" ht="3.75" customHeight="1" x14ac:dyDescent="0.2">
      <c r="A5" s="1175"/>
      <c r="B5" s="1179"/>
      <c r="C5" s="1383" t="s">
        <v>153</v>
      </c>
      <c r="D5" s="1384"/>
      <c r="E5" s="1268"/>
      <c r="F5" s="1268"/>
      <c r="G5" s="1268"/>
      <c r="H5" s="1268"/>
      <c r="I5" s="1268"/>
      <c r="J5" s="1268"/>
      <c r="K5" s="1180"/>
      <c r="L5" s="1269"/>
      <c r="M5" s="1269"/>
      <c r="N5" s="1269"/>
      <c r="O5" s="1171"/>
      <c r="P5" s="1175"/>
    </row>
    <row r="6" spans="1:16" ht="12.75" customHeight="1" x14ac:dyDescent="0.2">
      <c r="A6" s="1175"/>
      <c r="B6" s="1179"/>
      <c r="C6" s="1384"/>
      <c r="D6" s="1384"/>
      <c r="E6" s="1190" t="s">
        <v>34</v>
      </c>
      <c r="F6" s="1191">
        <v>2017</v>
      </c>
      <c r="G6" s="1190" t="s">
        <v>34</v>
      </c>
      <c r="H6" s="1191" t="s">
        <v>34</v>
      </c>
      <c r="I6" s="1192"/>
      <c r="J6" s="1191" t="s">
        <v>34</v>
      </c>
      <c r="K6" s="1193">
        <v>2018</v>
      </c>
      <c r="L6" s="1194" t="s">
        <v>34</v>
      </c>
      <c r="M6" s="1194" t="s">
        <v>34</v>
      </c>
      <c r="N6" s="1195"/>
      <c r="O6" s="1171"/>
      <c r="P6" s="1182"/>
    </row>
    <row r="7" spans="1:16" ht="12.75" customHeight="1" x14ac:dyDescent="0.2">
      <c r="A7" s="1175"/>
      <c r="B7" s="1179"/>
      <c r="C7" s="1240"/>
      <c r="D7" s="1240"/>
      <c r="E7" s="1385" t="s">
        <v>684</v>
      </c>
      <c r="F7" s="1385"/>
      <c r="G7" s="1385" t="s">
        <v>685</v>
      </c>
      <c r="H7" s="1385"/>
      <c r="I7" s="1385" t="s">
        <v>686</v>
      </c>
      <c r="J7" s="1385"/>
      <c r="K7" s="1385" t="s">
        <v>687</v>
      </c>
      <c r="L7" s="1385"/>
      <c r="M7" s="1385" t="s">
        <v>684</v>
      </c>
      <c r="N7" s="1385"/>
      <c r="O7" s="1201"/>
      <c r="P7" s="1175"/>
    </row>
    <row r="8" spans="1:16" s="1199" customFormat="1" ht="17.25" customHeight="1" x14ac:dyDescent="0.2">
      <c r="A8" s="1197"/>
      <c r="B8" s="1198"/>
      <c r="C8" s="1378" t="s">
        <v>178</v>
      </c>
      <c r="D8" s="1378"/>
      <c r="E8" s="1412">
        <v>444</v>
      </c>
      <c r="F8" s="1412"/>
      <c r="G8" s="1412">
        <v>422</v>
      </c>
      <c r="H8" s="1412"/>
      <c r="I8" s="1412">
        <v>410.1</v>
      </c>
      <c r="J8" s="1412"/>
      <c r="K8" s="1412">
        <v>351.8</v>
      </c>
      <c r="L8" s="1412"/>
      <c r="M8" s="1413">
        <v>352.7</v>
      </c>
      <c r="N8" s="1413"/>
      <c r="O8" s="1203"/>
      <c r="P8" s="1197"/>
    </row>
    <row r="9" spans="1:16" ht="12" customHeight="1" x14ac:dyDescent="0.2">
      <c r="A9" s="1175"/>
      <c r="B9" s="1179"/>
      <c r="C9" s="687" t="s">
        <v>71</v>
      </c>
      <c r="D9" s="1200"/>
      <c r="E9" s="1415">
        <v>207.2</v>
      </c>
      <c r="F9" s="1415"/>
      <c r="G9" s="1415">
        <v>206.5</v>
      </c>
      <c r="H9" s="1415"/>
      <c r="I9" s="1415">
        <v>203.4</v>
      </c>
      <c r="J9" s="1415"/>
      <c r="K9" s="1415">
        <v>169.6</v>
      </c>
      <c r="L9" s="1415"/>
      <c r="M9" s="1416">
        <v>164.9</v>
      </c>
      <c r="N9" s="1416"/>
      <c r="O9" s="1201"/>
      <c r="P9" s="1175"/>
    </row>
    <row r="10" spans="1:16" ht="12" customHeight="1" x14ac:dyDescent="0.2">
      <c r="A10" s="1175"/>
      <c r="B10" s="1179"/>
      <c r="C10" s="687" t="s">
        <v>70</v>
      </c>
      <c r="D10" s="1200"/>
      <c r="E10" s="1415">
        <v>236.8</v>
      </c>
      <c r="F10" s="1415"/>
      <c r="G10" s="1415">
        <v>215.4</v>
      </c>
      <c r="H10" s="1415"/>
      <c r="I10" s="1415">
        <v>206.7</v>
      </c>
      <c r="J10" s="1415"/>
      <c r="K10" s="1415">
        <v>182.2</v>
      </c>
      <c r="L10" s="1415"/>
      <c r="M10" s="1416">
        <v>187.8</v>
      </c>
      <c r="N10" s="1416"/>
      <c r="O10" s="1201"/>
      <c r="P10" s="1175"/>
    </row>
    <row r="11" spans="1:16" ht="17.25" customHeight="1" x14ac:dyDescent="0.2">
      <c r="A11" s="1175"/>
      <c r="B11" s="1179"/>
      <c r="C11" s="687" t="s">
        <v>154</v>
      </c>
      <c r="D11" s="1200"/>
      <c r="E11" s="1415">
        <v>93.2</v>
      </c>
      <c r="F11" s="1415"/>
      <c r="G11" s="1415">
        <v>88.8</v>
      </c>
      <c r="H11" s="1415"/>
      <c r="I11" s="1415">
        <v>79.2</v>
      </c>
      <c r="J11" s="1415"/>
      <c r="K11" s="1415">
        <v>69.2</v>
      </c>
      <c r="L11" s="1415"/>
      <c r="M11" s="1416">
        <v>79.099999999999994</v>
      </c>
      <c r="N11" s="1416"/>
      <c r="O11" s="1201"/>
      <c r="P11" s="1175"/>
    </row>
    <row r="12" spans="1:16" ht="12.75" customHeight="1" x14ac:dyDescent="0.2">
      <c r="A12" s="1175"/>
      <c r="B12" s="1179"/>
      <c r="C12" s="687" t="s">
        <v>155</v>
      </c>
      <c r="D12" s="1200"/>
      <c r="E12" s="1415">
        <v>187.6</v>
      </c>
      <c r="F12" s="1415"/>
      <c r="G12" s="1415">
        <v>175.5</v>
      </c>
      <c r="H12" s="1415"/>
      <c r="I12" s="1415">
        <v>180.8</v>
      </c>
      <c r="J12" s="1415"/>
      <c r="K12" s="1415">
        <v>156.4</v>
      </c>
      <c r="L12" s="1415"/>
      <c r="M12" s="1416">
        <v>147.69999999999999</v>
      </c>
      <c r="N12" s="1416"/>
      <c r="O12" s="1201"/>
      <c r="P12" s="1175"/>
    </row>
    <row r="13" spans="1:16" ht="12.75" customHeight="1" x14ac:dyDescent="0.2">
      <c r="A13" s="1175"/>
      <c r="B13" s="1179"/>
      <c r="C13" s="687" t="s">
        <v>156</v>
      </c>
      <c r="D13" s="1200"/>
      <c r="E13" s="1415">
        <v>163.1</v>
      </c>
      <c r="F13" s="1415"/>
      <c r="G13" s="1415">
        <v>157.69999999999999</v>
      </c>
      <c r="H13" s="1415"/>
      <c r="I13" s="1415">
        <v>150.1</v>
      </c>
      <c r="J13" s="1415"/>
      <c r="K13" s="1415">
        <v>126.2</v>
      </c>
      <c r="L13" s="1415"/>
      <c r="M13" s="1416">
        <v>125.9</v>
      </c>
      <c r="N13" s="1416"/>
      <c r="O13" s="1201"/>
      <c r="P13" s="1175"/>
    </row>
    <row r="14" spans="1:16" ht="17.25" customHeight="1" x14ac:dyDescent="0.2">
      <c r="A14" s="1175"/>
      <c r="B14" s="1179"/>
      <c r="C14" s="687" t="s">
        <v>179</v>
      </c>
      <c r="D14" s="1200"/>
      <c r="E14" s="1415">
        <v>58.6</v>
      </c>
      <c r="F14" s="1415"/>
      <c r="G14" s="1415">
        <v>54.6</v>
      </c>
      <c r="H14" s="1415"/>
      <c r="I14" s="1415">
        <v>45.9</v>
      </c>
      <c r="J14" s="1415"/>
      <c r="K14" s="1415">
        <v>42.2</v>
      </c>
      <c r="L14" s="1415"/>
      <c r="M14" s="1416">
        <v>50.9</v>
      </c>
      <c r="N14" s="1416"/>
      <c r="O14" s="1201"/>
      <c r="P14" s="1175"/>
    </row>
    <row r="15" spans="1:16" ht="12" customHeight="1" x14ac:dyDescent="0.2">
      <c r="A15" s="1175"/>
      <c r="B15" s="1179"/>
      <c r="C15" s="687" t="s">
        <v>180</v>
      </c>
      <c r="D15" s="1200"/>
      <c r="E15" s="1415">
        <v>385.4</v>
      </c>
      <c r="F15" s="1415"/>
      <c r="G15" s="1415">
        <v>367.4</v>
      </c>
      <c r="H15" s="1415"/>
      <c r="I15" s="1415">
        <v>364.2</v>
      </c>
      <c r="J15" s="1415"/>
      <c r="K15" s="1415">
        <v>309.60000000000002</v>
      </c>
      <c r="L15" s="1415"/>
      <c r="M15" s="1416">
        <v>301.8</v>
      </c>
      <c r="N15" s="1416"/>
      <c r="O15" s="1201"/>
      <c r="P15" s="1175"/>
    </row>
    <row r="16" spans="1:16" ht="17.25" customHeight="1" x14ac:dyDescent="0.2">
      <c r="A16" s="1175"/>
      <c r="B16" s="1179"/>
      <c r="C16" s="687" t="s">
        <v>181</v>
      </c>
      <c r="D16" s="1200"/>
      <c r="E16" s="1415">
        <v>189.4</v>
      </c>
      <c r="F16" s="1415"/>
      <c r="G16" s="1415">
        <v>194</v>
      </c>
      <c r="H16" s="1415"/>
      <c r="I16" s="1415">
        <v>189.6</v>
      </c>
      <c r="J16" s="1415"/>
      <c r="K16" s="1415">
        <v>168</v>
      </c>
      <c r="L16" s="1415"/>
      <c r="M16" s="1416">
        <v>176.4</v>
      </c>
      <c r="N16" s="1416"/>
      <c r="O16" s="1201"/>
      <c r="P16" s="1175"/>
    </row>
    <row r="17" spans="1:16" ht="12" customHeight="1" x14ac:dyDescent="0.2">
      <c r="A17" s="1175"/>
      <c r="B17" s="1179"/>
      <c r="C17" s="687" t="s">
        <v>182</v>
      </c>
      <c r="D17" s="1200"/>
      <c r="E17" s="1415">
        <v>254.6</v>
      </c>
      <c r="F17" s="1415"/>
      <c r="G17" s="1415">
        <v>228</v>
      </c>
      <c r="H17" s="1415"/>
      <c r="I17" s="1415">
        <v>220.5</v>
      </c>
      <c r="J17" s="1415"/>
      <c r="K17" s="1415">
        <v>183.8</v>
      </c>
      <c r="L17" s="1415"/>
      <c r="M17" s="1416">
        <v>176.3</v>
      </c>
      <c r="N17" s="1416"/>
      <c r="O17" s="1201"/>
      <c r="P17" s="1175"/>
    </row>
    <row r="18" spans="1:16" s="1199" customFormat="1" ht="17.25" customHeight="1" x14ac:dyDescent="0.2">
      <c r="A18" s="1197"/>
      <c r="B18" s="1198"/>
      <c r="C18" s="1378" t="s">
        <v>183</v>
      </c>
      <c r="D18" s="1378"/>
      <c r="E18" s="1412">
        <v>8.5</v>
      </c>
      <c r="F18" s="1412"/>
      <c r="G18" s="1412">
        <v>8.1</v>
      </c>
      <c r="H18" s="1412"/>
      <c r="I18" s="1412">
        <v>7.9</v>
      </c>
      <c r="J18" s="1412"/>
      <c r="K18" s="1412">
        <v>6.7</v>
      </c>
      <c r="L18" s="1412"/>
      <c r="M18" s="1413">
        <v>6.7</v>
      </c>
      <c r="N18" s="1413"/>
      <c r="O18" s="1203"/>
      <c r="P18" s="1197"/>
    </row>
    <row r="19" spans="1:16" ht="12" customHeight="1" x14ac:dyDescent="0.2">
      <c r="A19" s="1175"/>
      <c r="B19" s="1179"/>
      <c r="C19" s="687" t="s">
        <v>71</v>
      </c>
      <c r="D19" s="1200"/>
      <c r="E19" s="1415">
        <v>7.7</v>
      </c>
      <c r="F19" s="1415"/>
      <c r="G19" s="1415">
        <v>7.7</v>
      </c>
      <c r="H19" s="1415"/>
      <c r="I19" s="1415">
        <v>7.6</v>
      </c>
      <c r="J19" s="1415"/>
      <c r="K19" s="1415">
        <v>6.4</v>
      </c>
      <c r="L19" s="1415"/>
      <c r="M19" s="1416">
        <v>6.2</v>
      </c>
      <c r="N19" s="1416"/>
      <c r="O19" s="1201"/>
      <c r="P19" s="1175"/>
    </row>
    <row r="20" spans="1:16" ht="12" customHeight="1" x14ac:dyDescent="0.2">
      <c r="A20" s="1175"/>
      <c r="B20" s="1179"/>
      <c r="C20" s="687" t="s">
        <v>70</v>
      </c>
      <c r="D20" s="1200"/>
      <c r="E20" s="1415">
        <v>9.1999999999999993</v>
      </c>
      <c r="F20" s="1415"/>
      <c r="G20" s="1415">
        <v>8.4</v>
      </c>
      <c r="H20" s="1415"/>
      <c r="I20" s="1415">
        <v>8.1</v>
      </c>
      <c r="J20" s="1415"/>
      <c r="K20" s="1415">
        <v>7.1</v>
      </c>
      <c r="L20" s="1415"/>
      <c r="M20" s="1416">
        <v>7.2</v>
      </c>
      <c r="N20" s="1416"/>
      <c r="O20" s="1201"/>
      <c r="P20" s="1175"/>
    </row>
    <row r="21" spans="1:16" s="1273" customFormat="1" ht="13.5" customHeight="1" x14ac:dyDescent="0.2">
      <c r="A21" s="1270"/>
      <c r="B21" s="1271"/>
      <c r="C21" s="1166" t="s">
        <v>184</v>
      </c>
      <c r="D21" s="1272"/>
      <c r="E21" s="1417">
        <v>1.4999999999999991</v>
      </c>
      <c r="F21" s="1417"/>
      <c r="G21" s="1417">
        <v>0.70000000000000018</v>
      </c>
      <c r="H21" s="1417"/>
      <c r="I21" s="1417">
        <v>0.5</v>
      </c>
      <c r="J21" s="1417"/>
      <c r="K21" s="1417">
        <v>0.69999999999999929</v>
      </c>
      <c r="L21" s="1417"/>
      <c r="M21" s="1418">
        <v>1</v>
      </c>
      <c r="N21" s="1418"/>
      <c r="O21" s="1272"/>
      <c r="P21" s="1270"/>
    </row>
    <row r="22" spans="1:16" ht="17.25" customHeight="1" x14ac:dyDescent="0.2">
      <c r="A22" s="1175"/>
      <c r="B22" s="1179"/>
      <c r="C22" s="687" t="s">
        <v>154</v>
      </c>
      <c r="D22" s="1200"/>
      <c r="E22" s="1415">
        <v>24.2</v>
      </c>
      <c r="F22" s="1415"/>
      <c r="G22" s="1415">
        <v>23.5</v>
      </c>
      <c r="H22" s="1415"/>
      <c r="I22" s="1415">
        <v>21.9</v>
      </c>
      <c r="J22" s="1415"/>
      <c r="K22" s="1415">
        <v>19.399999999999999</v>
      </c>
      <c r="L22" s="1415"/>
      <c r="M22" s="1416">
        <v>20</v>
      </c>
      <c r="N22" s="1416"/>
      <c r="O22" s="1201"/>
      <c r="P22" s="1175"/>
    </row>
    <row r="23" spans="1:16" ht="12" customHeight="1" x14ac:dyDescent="0.2">
      <c r="A23" s="1175"/>
      <c r="B23" s="1179"/>
      <c r="C23" s="687" t="s">
        <v>155</v>
      </c>
      <c r="D23" s="1171"/>
      <c r="E23" s="1415">
        <v>7.7</v>
      </c>
      <c r="F23" s="1415"/>
      <c r="G23" s="1415">
        <v>7.2</v>
      </c>
      <c r="H23" s="1415"/>
      <c r="I23" s="1415">
        <v>7.5</v>
      </c>
      <c r="J23" s="1415"/>
      <c r="K23" s="1415">
        <v>6.5</v>
      </c>
      <c r="L23" s="1415"/>
      <c r="M23" s="1416">
        <v>6.2</v>
      </c>
      <c r="N23" s="1416"/>
      <c r="O23" s="1201"/>
      <c r="P23" s="1175"/>
    </row>
    <row r="24" spans="1:16" ht="12" customHeight="1" x14ac:dyDescent="0.2">
      <c r="A24" s="1175"/>
      <c r="B24" s="1179"/>
      <c r="C24" s="687" t="s">
        <v>156</v>
      </c>
      <c r="D24" s="1171"/>
      <c r="E24" s="1415">
        <v>6.7</v>
      </c>
      <c r="F24" s="1415"/>
      <c r="G24" s="1415">
        <v>6.5</v>
      </c>
      <c r="H24" s="1415"/>
      <c r="I24" s="1415">
        <v>6.2</v>
      </c>
      <c r="J24" s="1415"/>
      <c r="K24" s="1415">
        <v>5.0999999999999996</v>
      </c>
      <c r="L24" s="1415"/>
      <c r="M24" s="1416">
        <v>5.0999999999999996</v>
      </c>
      <c r="N24" s="1416"/>
      <c r="O24" s="1201"/>
      <c r="P24" s="1175"/>
    </row>
    <row r="25" spans="1:16" s="1275" customFormat="1" ht="17.25" customHeight="1" x14ac:dyDescent="0.2">
      <c r="A25" s="1274"/>
      <c r="B25" s="1188"/>
      <c r="C25" s="687" t="s">
        <v>185</v>
      </c>
      <c r="D25" s="1200"/>
      <c r="E25" s="1415">
        <v>9.3000000000000007</v>
      </c>
      <c r="F25" s="1415"/>
      <c r="G25" s="1415">
        <v>9.3000000000000007</v>
      </c>
      <c r="H25" s="1415"/>
      <c r="I25" s="1415">
        <v>8.1</v>
      </c>
      <c r="J25" s="1415"/>
      <c r="K25" s="1415">
        <v>7.2</v>
      </c>
      <c r="L25" s="1415"/>
      <c r="M25" s="1416">
        <v>7.2</v>
      </c>
      <c r="N25" s="1416"/>
      <c r="O25" s="1181"/>
      <c r="P25" s="1274"/>
    </row>
    <row r="26" spans="1:16" s="1275" customFormat="1" ht="12" customHeight="1" x14ac:dyDescent="0.2">
      <c r="A26" s="1274"/>
      <c r="B26" s="1188"/>
      <c r="C26" s="687" t="s">
        <v>186</v>
      </c>
      <c r="D26" s="1200"/>
      <c r="E26" s="1415">
        <v>6.8</v>
      </c>
      <c r="F26" s="1415"/>
      <c r="G26" s="1415">
        <v>5.9</v>
      </c>
      <c r="H26" s="1415"/>
      <c r="I26" s="1415">
        <v>6.3</v>
      </c>
      <c r="J26" s="1415"/>
      <c r="K26" s="1415">
        <v>5.3</v>
      </c>
      <c r="L26" s="1415"/>
      <c r="M26" s="1416">
        <v>5.4</v>
      </c>
      <c r="N26" s="1416"/>
      <c r="O26" s="1181"/>
      <c r="P26" s="1274"/>
    </row>
    <row r="27" spans="1:16" s="1275" customFormat="1" ht="12" customHeight="1" x14ac:dyDescent="0.2">
      <c r="A27" s="1274"/>
      <c r="B27" s="1188"/>
      <c r="C27" s="687" t="s">
        <v>187</v>
      </c>
      <c r="D27" s="1200"/>
      <c r="E27" s="1415">
        <v>9.4</v>
      </c>
      <c r="F27" s="1415"/>
      <c r="G27" s="1415">
        <v>8.1999999999999993</v>
      </c>
      <c r="H27" s="1415"/>
      <c r="I27" s="1415">
        <v>8.6</v>
      </c>
      <c r="J27" s="1415"/>
      <c r="K27" s="1415">
        <v>7.2</v>
      </c>
      <c r="L27" s="1415"/>
      <c r="M27" s="1416">
        <v>7.1</v>
      </c>
      <c r="N27" s="1416"/>
      <c r="O27" s="1181"/>
      <c r="P27" s="1274"/>
    </row>
    <row r="28" spans="1:16" s="1275" customFormat="1" ht="12" customHeight="1" x14ac:dyDescent="0.2">
      <c r="A28" s="1274"/>
      <c r="B28" s="1188"/>
      <c r="C28" s="687" t="s">
        <v>188</v>
      </c>
      <c r="D28" s="1200"/>
      <c r="E28" s="1415">
        <v>7.4</v>
      </c>
      <c r="F28" s="1415"/>
      <c r="G28" s="1415">
        <v>8.4</v>
      </c>
      <c r="H28" s="1415"/>
      <c r="I28" s="1415">
        <v>7.8</v>
      </c>
      <c r="J28" s="1415"/>
      <c r="K28" s="1415">
        <v>6.9</v>
      </c>
      <c r="L28" s="1415"/>
      <c r="M28" s="1416">
        <v>6.6</v>
      </c>
      <c r="N28" s="1416"/>
      <c r="O28" s="1181"/>
      <c r="P28" s="1274"/>
    </row>
    <row r="29" spans="1:16" s="1275" customFormat="1" ht="12" customHeight="1" x14ac:dyDescent="0.2">
      <c r="A29" s="1274"/>
      <c r="B29" s="1188"/>
      <c r="C29" s="687" t="s">
        <v>189</v>
      </c>
      <c r="D29" s="1200"/>
      <c r="E29" s="1415">
        <v>5.2</v>
      </c>
      <c r="F29" s="1415"/>
      <c r="G29" s="1415">
        <v>7.3</v>
      </c>
      <c r="H29" s="1415"/>
      <c r="I29" s="1415">
        <v>7.6</v>
      </c>
      <c r="J29" s="1415"/>
      <c r="K29" s="1415">
        <v>5.3</v>
      </c>
      <c r="L29" s="1415"/>
      <c r="M29" s="1416">
        <v>5</v>
      </c>
      <c r="N29" s="1416"/>
      <c r="O29" s="1181"/>
      <c r="P29" s="1274"/>
    </row>
    <row r="30" spans="1:16" s="1275" customFormat="1" ht="12" customHeight="1" x14ac:dyDescent="0.2">
      <c r="A30" s="1274"/>
      <c r="B30" s="1188"/>
      <c r="C30" s="687" t="s">
        <v>129</v>
      </c>
      <c r="D30" s="1200"/>
      <c r="E30" s="1415">
        <v>8.1999999999999993</v>
      </c>
      <c r="F30" s="1415"/>
      <c r="G30" s="1415">
        <v>8.3000000000000007</v>
      </c>
      <c r="H30" s="1415"/>
      <c r="I30" s="1415">
        <v>8.9</v>
      </c>
      <c r="J30" s="1415"/>
      <c r="K30" s="1415">
        <v>8.1999999999999993</v>
      </c>
      <c r="L30" s="1415"/>
      <c r="M30" s="1416">
        <v>8.6999999999999993</v>
      </c>
      <c r="N30" s="1416"/>
      <c r="O30" s="1181"/>
      <c r="P30" s="1274"/>
    </row>
    <row r="31" spans="1:16" s="1275" customFormat="1" ht="12" customHeight="1" x14ac:dyDescent="0.2">
      <c r="A31" s="1274"/>
      <c r="B31" s="1188"/>
      <c r="C31" s="687" t="s">
        <v>130</v>
      </c>
      <c r="D31" s="1200"/>
      <c r="E31" s="1415">
        <v>9.3000000000000007</v>
      </c>
      <c r="F31" s="1415"/>
      <c r="G31" s="1415">
        <v>8.9</v>
      </c>
      <c r="H31" s="1415"/>
      <c r="I31" s="1415">
        <v>9.1</v>
      </c>
      <c r="J31" s="1415"/>
      <c r="K31" s="1415">
        <v>8.3000000000000007</v>
      </c>
      <c r="L31" s="1415"/>
      <c r="M31" s="1416">
        <v>8.9</v>
      </c>
      <c r="N31" s="1416"/>
      <c r="O31" s="1181"/>
      <c r="P31" s="1274"/>
    </row>
    <row r="32" spans="1:16" ht="17.25" customHeight="1" x14ac:dyDescent="0.2">
      <c r="A32" s="1175"/>
      <c r="B32" s="1179"/>
      <c r="C32" s="1378" t="s">
        <v>190</v>
      </c>
      <c r="D32" s="1378"/>
      <c r="E32" s="1412">
        <v>4.9000000000000004</v>
      </c>
      <c r="F32" s="1412"/>
      <c r="G32" s="1412">
        <v>4.4000000000000004</v>
      </c>
      <c r="H32" s="1412"/>
      <c r="I32" s="1412">
        <v>4.2</v>
      </c>
      <c r="J32" s="1412"/>
      <c r="K32" s="1412">
        <v>3.5</v>
      </c>
      <c r="L32" s="1412"/>
      <c r="M32" s="1413">
        <v>3.4</v>
      </c>
      <c r="N32" s="1413"/>
      <c r="O32" s="1201"/>
      <c r="P32" s="1175"/>
    </row>
    <row r="33" spans="1:16" s="1275" customFormat="1" ht="12.75" customHeight="1" x14ac:dyDescent="0.2">
      <c r="A33" s="1274"/>
      <c r="B33" s="1276"/>
      <c r="C33" s="687" t="s">
        <v>71</v>
      </c>
      <c r="D33" s="1200"/>
      <c r="E33" s="1407">
        <v>4.5999999999999996</v>
      </c>
      <c r="F33" s="1407"/>
      <c r="G33" s="1407">
        <v>4.2</v>
      </c>
      <c r="H33" s="1407"/>
      <c r="I33" s="1407">
        <v>4.0999999999999996</v>
      </c>
      <c r="J33" s="1407"/>
      <c r="K33" s="1407">
        <v>3.4</v>
      </c>
      <c r="L33" s="1407"/>
      <c r="M33" s="1408">
        <v>3.2</v>
      </c>
      <c r="N33" s="1408"/>
      <c r="O33" s="1181"/>
      <c r="P33" s="1274"/>
    </row>
    <row r="34" spans="1:16" s="1275" customFormat="1" ht="12.75" customHeight="1" x14ac:dyDescent="0.2">
      <c r="A34" s="1274"/>
      <c r="B34" s="1276"/>
      <c r="C34" s="687" t="s">
        <v>70</v>
      </c>
      <c r="D34" s="1200"/>
      <c r="E34" s="1407">
        <v>5.2</v>
      </c>
      <c r="F34" s="1407"/>
      <c r="G34" s="1407">
        <v>4.5</v>
      </c>
      <c r="H34" s="1407"/>
      <c r="I34" s="1407">
        <v>4.3</v>
      </c>
      <c r="J34" s="1407"/>
      <c r="K34" s="1407">
        <v>3.6</v>
      </c>
      <c r="L34" s="1407"/>
      <c r="M34" s="1408">
        <v>3.6</v>
      </c>
      <c r="N34" s="1408"/>
      <c r="O34" s="1181"/>
      <c r="P34" s="1274"/>
    </row>
    <row r="35" spans="1:16" s="1273" customFormat="1" ht="13.5" customHeight="1" x14ac:dyDescent="0.2">
      <c r="A35" s="1270"/>
      <c r="B35" s="1271"/>
      <c r="C35" s="1166" t="s">
        <v>191</v>
      </c>
      <c r="D35" s="1272"/>
      <c r="E35" s="1417">
        <v>0.60000000000000053</v>
      </c>
      <c r="F35" s="1417"/>
      <c r="G35" s="1417">
        <v>0.29999999999999982</v>
      </c>
      <c r="H35" s="1417"/>
      <c r="I35" s="1417">
        <v>0.20000000000000018</v>
      </c>
      <c r="J35" s="1417"/>
      <c r="K35" s="1417">
        <v>0.20000000000000018</v>
      </c>
      <c r="L35" s="1417"/>
      <c r="M35" s="1418">
        <v>0.39999999999999991</v>
      </c>
      <c r="N35" s="1418"/>
      <c r="O35" s="1272"/>
      <c r="P35" s="1270"/>
    </row>
    <row r="36" spans="1:16" ht="10.5" customHeight="1" thickBot="1" x14ac:dyDescent="0.25">
      <c r="A36" s="1175"/>
      <c r="B36" s="1179"/>
      <c r="C36" s="1208"/>
      <c r="D36" s="1277"/>
      <c r="E36" s="1277"/>
      <c r="F36" s="1277"/>
      <c r="G36" s="1277"/>
      <c r="H36" s="1277"/>
      <c r="I36" s="1277"/>
      <c r="J36" s="1277"/>
      <c r="K36" s="1277"/>
      <c r="L36" s="1277"/>
      <c r="M36" s="1382"/>
      <c r="N36" s="1382"/>
      <c r="O36" s="1201"/>
      <c r="P36" s="1175"/>
    </row>
    <row r="37" spans="1:16" s="1187" customFormat="1" ht="13.5" customHeight="1" thickBot="1" x14ac:dyDescent="0.25">
      <c r="A37" s="1182"/>
      <c r="B37" s="1183"/>
      <c r="C37" s="1184" t="s">
        <v>575</v>
      </c>
      <c r="D37" s="1185"/>
      <c r="E37" s="1185"/>
      <c r="F37" s="1185"/>
      <c r="G37" s="1185"/>
      <c r="H37" s="1185"/>
      <c r="I37" s="1185"/>
      <c r="J37" s="1185"/>
      <c r="K37" s="1185"/>
      <c r="L37" s="1185"/>
      <c r="M37" s="1185"/>
      <c r="N37" s="1186"/>
      <c r="O37" s="1201"/>
      <c r="P37" s="1182"/>
    </row>
    <row r="38" spans="1:16" s="1187" customFormat="1" ht="3.75" customHeight="1" x14ac:dyDescent="0.2">
      <c r="A38" s="1182"/>
      <c r="B38" s="1183"/>
      <c r="C38" s="1393" t="s">
        <v>68</v>
      </c>
      <c r="D38" s="1393"/>
      <c r="E38" s="1209"/>
      <c r="F38" s="1209"/>
      <c r="G38" s="1209"/>
      <c r="H38" s="1209"/>
      <c r="I38" s="1209"/>
      <c r="J38" s="1209"/>
      <c r="K38" s="1209"/>
      <c r="L38" s="1209"/>
      <c r="M38" s="1209"/>
      <c r="N38" s="1209"/>
      <c r="O38" s="1201"/>
      <c r="P38" s="1182"/>
    </row>
    <row r="39" spans="1:16" ht="12.75" customHeight="1" x14ac:dyDescent="0.2">
      <c r="A39" s="1175"/>
      <c r="B39" s="1179"/>
      <c r="C39" s="1393"/>
      <c r="D39" s="1393"/>
      <c r="E39" s="1190" t="s">
        <v>34</v>
      </c>
      <c r="F39" s="1191">
        <v>2017</v>
      </c>
      <c r="G39" s="1190" t="s">
        <v>34</v>
      </c>
      <c r="H39" s="1191" t="s">
        <v>34</v>
      </c>
      <c r="I39" s="1192"/>
      <c r="J39" s="1191" t="s">
        <v>34</v>
      </c>
      <c r="K39" s="1193">
        <v>2018</v>
      </c>
      <c r="L39" s="1194" t="s">
        <v>34</v>
      </c>
      <c r="M39" s="1194" t="s">
        <v>34</v>
      </c>
      <c r="N39" s="1195"/>
      <c r="O39" s="1171"/>
      <c r="P39" s="1182"/>
    </row>
    <row r="40" spans="1:16" ht="12.75" customHeight="1" x14ac:dyDescent="0.2">
      <c r="A40" s="1175"/>
      <c r="B40" s="1179"/>
      <c r="C40" s="1196"/>
      <c r="D40" s="1196"/>
      <c r="E40" s="1385" t="str">
        <f>+E7</f>
        <v>3.º trimestre</v>
      </c>
      <c r="F40" s="1385"/>
      <c r="G40" s="1385" t="str">
        <f>+G7</f>
        <v>4.º trimestre</v>
      </c>
      <c r="H40" s="1385"/>
      <c r="I40" s="1385" t="str">
        <f>+I7</f>
        <v>1.º trimestre</v>
      </c>
      <c r="J40" s="1385"/>
      <c r="K40" s="1385" t="str">
        <f>+K7</f>
        <v>2.º trimestre</v>
      </c>
      <c r="L40" s="1385"/>
      <c r="M40" s="1385" t="str">
        <f>+M7</f>
        <v>3.º trimestre</v>
      </c>
      <c r="N40" s="1385"/>
      <c r="O40" s="1278"/>
      <c r="P40" s="1175"/>
    </row>
    <row r="41" spans="1:16" ht="15" customHeight="1" x14ac:dyDescent="0.2">
      <c r="A41" s="1175"/>
      <c r="B41" s="1179"/>
      <c r="C41" s="1378" t="s">
        <v>178</v>
      </c>
      <c r="D41" s="1378"/>
      <c r="E41" s="1419">
        <v>100</v>
      </c>
      <c r="F41" s="1419"/>
      <c r="G41" s="1419">
        <v>100</v>
      </c>
      <c r="H41" s="1419"/>
      <c r="I41" s="1419">
        <v>100</v>
      </c>
      <c r="J41" s="1419"/>
      <c r="K41" s="1420">
        <v>100</v>
      </c>
      <c r="L41" s="1420"/>
      <c r="M41" s="1420">
        <v>100</v>
      </c>
      <c r="N41" s="1420"/>
      <c r="O41" s="1279"/>
      <c r="P41" s="1175"/>
    </row>
    <row r="42" spans="1:16" s="1242" customFormat="1" ht="11.25" customHeight="1" x14ac:dyDescent="0.2">
      <c r="A42" s="1239"/>
      <c r="B42" s="1188"/>
      <c r="C42" s="690"/>
      <c r="D42" s="687" t="s">
        <v>70</v>
      </c>
      <c r="E42" s="1421">
        <v>53.333333333333336</v>
      </c>
      <c r="F42" s="1421"/>
      <c r="G42" s="1421">
        <v>51.042654028436019</v>
      </c>
      <c r="H42" s="1421"/>
      <c r="I42" s="1421">
        <v>50.402340892465247</v>
      </c>
      <c r="J42" s="1421"/>
      <c r="K42" s="1421">
        <v>51.790790221716875</v>
      </c>
      <c r="L42" s="1421"/>
      <c r="M42" s="1421">
        <v>53.246385029770352</v>
      </c>
      <c r="N42" s="1421"/>
      <c r="O42" s="1278"/>
      <c r="P42" s="1239"/>
    </row>
    <row r="43" spans="1:16" ht="11.25" customHeight="1" x14ac:dyDescent="0.2">
      <c r="A43" s="1175"/>
      <c r="B43" s="1179"/>
      <c r="C43" s="1280"/>
      <c r="D43" s="687" t="s">
        <v>154</v>
      </c>
      <c r="E43" s="1421">
        <v>20.990990990990991</v>
      </c>
      <c r="F43" s="1421"/>
      <c r="G43" s="1421">
        <v>21.042654028436019</v>
      </c>
      <c r="H43" s="1421"/>
      <c r="I43" s="1421">
        <v>19.312362838332113</v>
      </c>
      <c r="J43" s="1421"/>
      <c r="K43" s="1421">
        <v>19.670267197271176</v>
      </c>
      <c r="L43" s="1421"/>
      <c r="M43" s="1421">
        <v>22.426991777714772</v>
      </c>
      <c r="N43" s="1421"/>
      <c r="O43" s="1279"/>
      <c r="P43" s="1175"/>
    </row>
    <row r="44" spans="1:16" s="1217" customFormat="1" ht="13.5" customHeight="1" x14ac:dyDescent="0.2">
      <c r="A44" s="1214"/>
      <c r="B44" s="1215"/>
      <c r="C44" s="687" t="s">
        <v>185</v>
      </c>
      <c r="D44" s="693"/>
      <c r="E44" s="1422">
        <v>38.581081081081081</v>
      </c>
      <c r="F44" s="1422"/>
      <c r="G44" s="1422">
        <v>40.355450236966831</v>
      </c>
      <c r="H44" s="1422"/>
      <c r="I44" s="1422">
        <v>36.283833211411853</v>
      </c>
      <c r="J44" s="1422"/>
      <c r="K44" s="1422">
        <v>37.777146105741899</v>
      </c>
      <c r="L44" s="1422"/>
      <c r="M44" s="1422">
        <v>37.340516019279839</v>
      </c>
      <c r="N44" s="1422"/>
      <c r="O44" s="1281"/>
      <c r="P44" s="1214"/>
    </row>
    <row r="45" spans="1:16" s="1242" customFormat="1" ht="11.25" customHeight="1" x14ac:dyDescent="0.2">
      <c r="A45" s="1239"/>
      <c r="B45" s="1188"/>
      <c r="C45" s="690"/>
      <c r="D45" s="1166" t="s">
        <v>70</v>
      </c>
      <c r="E45" s="1421">
        <v>51.955633391710442</v>
      </c>
      <c r="F45" s="1421"/>
      <c r="G45" s="1421">
        <v>50.264239577216671</v>
      </c>
      <c r="H45" s="1421"/>
      <c r="I45" s="1421">
        <v>50.403225806451616</v>
      </c>
      <c r="J45" s="1421"/>
      <c r="K45" s="1421">
        <v>53.273137697516923</v>
      </c>
      <c r="L45" s="1421"/>
      <c r="M45" s="1421">
        <v>51.176917236142764</v>
      </c>
      <c r="N45" s="1421"/>
      <c r="O45" s="1224"/>
      <c r="P45" s="1239"/>
    </row>
    <row r="46" spans="1:16" s="1217" customFormat="1" ht="11.25" customHeight="1" x14ac:dyDescent="0.2">
      <c r="A46" s="1214"/>
      <c r="B46" s="1215"/>
      <c r="C46" s="687"/>
      <c r="D46" s="1166" t="s">
        <v>154</v>
      </c>
      <c r="E46" s="1421">
        <v>20.373613543490947</v>
      </c>
      <c r="F46" s="1421"/>
      <c r="G46" s="1421">
        <v>22.489724016441571</v>
      </c>
      <c r="H46" s="1421"/>
      <c r="I46" s="1421">
        <v>20.29569892473118</v>
      </c>
      <c r="J46" s="1421"/>
      <c r="K46" s="1421">
        <v>19.488337095560571</v>
      </c>
      <c r="L46" s="1421"/>
      <c r="M46" s="1421">
        <v>21.336370539104028</v>
      </c>
      <c r="N46" s="1421"/>
      <c r="O46" s="1281"/>
      <c r="P46" s="1214"/>
    </row>
    <row r="47" spans="1:16" s="1217" customFormat="1" ht="13.5" customHeight="1" x14ac:dyDescent="0.2">
      <c r="A47" s="1214"/>
      <c r="B47" s="1215"/>
      <c r="C47" s="687" t="s">
        <v>186</v>
      </c>
      <c r="D47" s="693"/>
      <c r="E47" s="1422">
        <v>17.882882882882882</v>
      </c>
      <c r="F47" s="1422"/>
      <c r="G47" s="1422">
        <v>15.995260663507107</v>
      </c>
      <c r="H47" s="1422"/>
      <c r="I47" s="1422">
        <v>17.532309192879787</v>
      </c>
      <c r="J47" s="1422"/>
      <c r="K47" s="1422">
        <v>17.168845935190451</v>
      </c>
      <c r="L47" s="1422"/>
      <c r="M47" s="1422">
        <v>17.862205840657783</v>
      </c>
      <c r="N47" s="1422"/>
      <c r="O47" s="1281"/>
      <c r="P47" s="1214"/>
    </row>
    <row r="48" spans="1:16" s="1242" customFormat="1" ht="11.25" customHeight="1" x14ac:dyDescent="0.2">
      <c r="A48" s="1239"/>
      <c r="B48" s="1188"/>
      <c r="C48" s="690"/>
      <c r="D48" s="1166" t="s">
        <v>70</v>
      </c>
      <c r="E48" s="1421">
        <v>58.564231738035254</v>
      </c>
      <c r="F48" s="1421"/>
      <c r="G48" s="1421">
        <v>47.703703703703709</v>
      </c>
      <c r="H48" s="1421"/>
      <c r="I48" s="1421">
        <v>51.877607788595256</v>
      </c>
      <c r="J48" s="1421"/>
      <c r="K48" s="1421">
        <v>51.324503311258276</v>
      </c>
      <c r="L48" s="1421"/>
      <c r="M48" s="1421">
        <v>59.841269841269849</v>
      </c>
      <c r="N48" s="1421"/>
      <c r="O48" s="1224"/>
      <c r="P48" s="1239"/>
    </row>
    <row r="49" spans="1:16" s="1217" customFormat="1" ht="11.25" customHeight="1" x14ac:dyDescent="0.2">
      <c r="A49" s="1214"/>
      <c r="B49" s="1215"/>
      <c r="C49" s="687"/>
      <c r="D49" s="1166" t="s">
        <v>154</v>
      </c>
      <c r="E49" s="1421">
        <v>21.536523929471034</v>
      </c>
      <c r="F49" s="1421"/>
      <c r="G49" s="1421">
        <v>18.074074074074073</v>
      </c>
      <c r="H49" s="1421"/>
      <c r="I49" s="1421">
        <v>16.272600834492348</v>
      </c>
      <c r="J49" s="1421"/>
      <c r="K49" s="1421">
        <v>21.85430463576159</v>
      </c>
      <c r="L49" s="1421"/>
      <c r="M49" s="1421">
        <v>24.126984126984123</v>
      </c>
      <c r="N49" s="1421"/>
      <c r="O49" s="1281"/>
      <c r="P49" s="1214"/>
    </row>
    <row r="50" spans="1:16" s="1217" customFormat="1" ht="13.5" customHeight="1" x14ac:dyDescent="0.2">
      <c r="A50" s="1214"/>
      <c r="B50" s="1215"/>
      <c r="C50" s="687" t="s">
        <v>58</v>
      </c>
      <c r="D50" s="693"/>
      <c r="E50" s="1422">
        <v>29.977477477477478</v>
      </c>
      <c r="F50" s="1422"/>
      <c r="G50" s="1422">
        <v>27.488151658767773</v>
      </c>
      <c r="H50" s="1422"/>
      <c r="I50" s="1422">
        <v>29.870763228480858</v>
      </c>
      <c r="J50" s="1422"/>
      <c r="K50" s="1422">
        <v>28.908470722001141</v>
      </c>
      <c r="L50" s="1422"/>
      <c r="M50" s="1422">
        <v>28.636234760419622</v>
      </c>
      <c r="N50" s="1422"/>
      <c r="O50" s="1216"/>
      <c r="P50" s="1214"/>
    </row>
    <row r="51" spans="1:16" s="1242" customFormat="1" ht="11.25" customHeight="1" x14ac:dyDescent="0.2">
      <c r="A51" s="1239"/>
      <c r="B51" s="1188"/>
      <c r="C51" s="690"/>
      <c r="D51" s="1166" t="s">
        <v>70</v>
      </c>
      <c r="E51" s="1421">
        <v>54.019534184823449</v>
      </c>
      <c r="F51" s="1421"/>
      <c r="G51" s="1421">
        <v>56.465517241379317</v>
      </c>
      <c r="H51" s="1421"/>
      <c r="I51" s="1421">
        <v>51.510204081632651</v>
      </c>
      <c r="J51" s="1421"/>
      <c r="K51" s="1421">
        <v>53.785644051130774</v>
      </c>
      <c r="L51" s="1421"/>
      <c r="M51" s="1421">
        <v>54.158415841584159</v>
      </c>
      <c r="N51" s="1421"/>
      <c r="O51" s="1196"/>
      <c r="P51" s="1239"/>
    </row>
    <row r="52" spans="1:16" s="1217" customFormat="1" ht="11.25" customHeight="1" x14ac:dyDescent="0.2">
      <c r="A52" s="1214"/>
      <c r="B52" s="1215"/>
      <c r="C52" s="687"/>
      <c r="D52" s="1166" t="s">
        <v>154</v>
      </c>
      <c r="E52" s="1421">
        <v>19.834710743801654</v>
      </c>
      <c r="F52" s="1421"/>
      <c r="G52" s="1421">
        <v>19.396551724137932</v>
      </c>
      <c r="H52" s="1421"/>
      <c r="I52" s="1421">
        <v>17.795918367346939</v>
      </c>
      <c r="J52" s="1421"/>
      <c r="K52" s="1421">
        <v>16.420845624385446</v>
      </c>
      <c r="L52" s="1421"/>
      <c r="M52" s="1421">
        <v>21.188118811881189</v>
      </c>
      <c r="N52" s="1421"/>
      <c r="O52" s="1216"/>
      <c r="P52" s="1214"/>
    </row>
    <row r="53" spans="1:16" s="1217" customFormat="1" ht="13.5" customHeight="1" x14ac:dyDescent="0.2">
      <c r="A53" s="1214"/>
      <c r="B53" s="1215"/>
      <c r="C53" s="687" t="s">
        <v>188</v>
      </c>
      <c r="D53" s="693"/>
      <c r="E53" s="1422">
        <v>5.8558558558558556</v>
      </c>
      <c r="F53" s="1422"/>
      <c r="G53" s="1422">
        <v>6.9905213270142177</v>
      </c>
      <c r="H53" s="1422"/>
      <c r="I53" s="1422">
        <v>6.6569129480614482</v>
      </c>
      <c r="J53" s="1422"/>
      <c r="K53" s="1422">
        <v>6.736782262649232</v>
      </c>
      <c r="L53" s="1422"/>
      <c r="M53" s="1422">
        <v>6.4644173518571035</v>
      </c>
      <c r="N53" s="1422"/>
      <c r="O53" s="1216"/>
      <c r="P53" s="1214"/>
    </row>
    <row r="54" spans="1:16" s="1242" customFormat="1" ht="11.25" customHeight="1" x14ac:dyDescent="0.2">
      <c r="A54" s="1239"/>
      <c r="B54" s="1282"/>
      <c r="C54" s="690"/>
      <c r="D54" s="1166" t="s">
        <v>70</v>
      </c>
      <c r="E54" s="1421">
        <v>56.153846153846153</v>
      </c>
      <c r="F54" s="1421"/>
      <c r="G54" s="1421">
        <v>48.474576271186443</v>
      </c>
      <c r="H54" s="1421"/>
      <c r="I54" s="1421">
        <v>45.054945054945058</v>
      </c>
      <c r="J54" s="1421"/>
      <c r="K54" s="1421">
        <v>44.725738396624472</v>
      </c>
      <c r="L54" s="1421"/>
      <c r="M54" s="1421">
        <v>53.070175438596493</v>
      </c>
      <c r="N54" s="1421"/>
      <c r="O54" s="1196"/>
      <c r="P54" s="1239"/>
    </row>
    <row r="55" spans="1:16" s="1217" customFormat="1" ht="11.25" customHeight="1" x14ac:dyDescent="0.2">
      <c r="A55" s="1214"/>
      <c r="B55" s="1215"/>
      <c r="C55" s="687"/>
      <c r="D55" s="1166" t="s">
        <v>154</v>
      </c>
      <c r="E55" s="1421">
        <v>23.076923076923077</v>
      </c>
      <c r="F55" s="1421"/>
      <c r="G55" s="1421">
        <v>23.728813559322035</v>
      </c>
      <c r="H55" s="1421"/>
      <c r="I55" s="1421">
        <v>23.076923076923077</v>
      </c>
      <c r="J55" s="1421"/>
      <c r="K55" s="1421">
        <v>19.831223628691987</v>
      </c>
      <c r="L55" s="1421"/>
      <c r="M55" s="1421">
        <v>19.736842105263158</v>
      </c>
      <c r="N55" s="1421"/>
      <c r="O55" s="1216"/>
      <c r="P55" s="1214"/>
    </row>
    <row r="56" spans="1:16" s="1217" customFormat="1" ht="13.5" customHeight="1" x14ac:dyDescent="0.2">
      <c r="A56" s="1214"/>
      <c r="B56" s="1215"/>
      <c r="C56" s="687" t="s">
        <v>189</v>
      </c>
      <c r="D56" s="693"/>
      <c r="E56" s="1422">
        <v>2.7027027027027026</v>
      </c>
      <c r="F56" s="1422"/>
      <c r="G56" s="1422">
        <v>3.9336492890995265</v>
      </c>
      <c r="H56" s="1422"/>
      <c r="I56" s="1422">
        <v>4.0721775176786146</v>
      </c>
      <c r="J56" s="1422"/>
      <c r="K56" s="1422">
        <v>3.3541785105173396</v>
      </c>
      <c r="L56" s="1422"/>
      <c r="M56" s="1422">
        <v>3.2038559682449677</v>
      </c>
      <c r="N56" s="1422"/>
      <c r="O56" s="1216"/>
      <c r="P56" s="1214"/>
    </row>
    <row r="57" spans="1:16" s="1242" customFormat="1" ht="11.25" customHeight="1" x14ac:dyDescent="0.2">
      <c r="A57" s="1239"/>
      <c r="B57" s="1282"/>
      <c r="C57" s="690"/>
      <c r="D57" s="1166" t="s">
        <v>70</v>
      </c>
      <c r="E57" s="1421">
        <v>45.833333333333329</v>
      </c>
      <c r="F57" s="1421"/>
      <c r="G57" s="1421">
        <v>43.975903614457827</v>
      </c>
      <c r="H57" s="1421"/>
      <c r="I57" s="1421">
        <v>49.101796407185624</v>
      </c>
      <c r="J57" s="1421"/>
      <c r="K57" s="1421">
        <v>49.152542372881349</v>
      </c>
      <c r="L57" s="1421"/>
      <c r="M57" s="1421">
        <v>40.707964601769909</v>
      </c>
      <c r="N57" s="1421"/>
      <c r="O57" s="1196"/>
      <c r="P57" s="1239"/>
    </row>
    <row r="58" spans="1:16" s="1217" customFormat="1" ht="11.25" customHeight="1" x14ac:dyDescent="0.2">
      <c r="A58" s="1214"/>
      <c r="B58" s="1215"/>
      <c r="C58" s="687"/>
      <c r="D58" s="1166" t="s">
        <v>154</v>
      </c>
      <c r="E58" s="1421">
        <v>20</v>
      </c>
      <c r="F58" s="1421"/>
      <c r="G58" s="1421">
        <v>19.879518072289155</v>
      </c>
      <c r="H58" s="1421"/>
      <c r="I58" s="1421">
        <v>17.964071856287426</v>
      </c>
      <c r="J58" s="1421"/>
      <c r="K58" s="1421">
        <v>32.20338983050847</v>
      </c>
      <c r="L58" s="1421"/>
      <c r="M58" s="1421">
        <v>24.778761061946899</v>
      </c>
      <c r="N58" s="1421"/>
      <c r="O58" s="1216"/>
      <c r="P58" s="1214"/>
    </row>
    <row r="59" spans="1:16" s="1217" customFormat="1" ht="13.5" customHeight="1" x14ac:dyDescent="0.2">
      <c r="A59" s="1214"/>
      <c r="B59" s="1215"/>
      <c r="C59" s="687" t="s">
        <v>129</v>
      </c>
      <c r="D59" s="693"/>
      <c r="E59" s="1422">
        <v>2.2522522522522523</v>
      </c>
      <c r="F59" s="1422"/>
      <c r="G59" s="1422">
        <v>2.3933649289099526</v>
      </c>
      <c r="H59" s="1422"/>
      <c r="I59" s="1422">
        <v>2.6578883199219701</v>
      </c>
      <c r="J59" s="1422"/>
      <c r="K59" s="1422">
        <v>2.8425241614553722</v>
      </c>
      <c r="L59" s="1422"/>
      <c r="M59" s="1422">
        <v>3.0620924298270489</v>
      </c>
      <c r="N59" s="1422"/>
      <c r="O59" s="1216"/>
      <c r="P59" s="1214"/>
    </row>
    <row r="60" spans="1:16" s="1242" customFormat="1" ht="11.25" customHeight="1" x14ac:dyDescent="0.2">
      <c r="A60" s="1239"/>
      <c r="B60" s="1282"/>
      <c r="C60" s="690"/>
      <c r="D60" s="1166" t="s">
        <v>70</v>
      </c>
      <c r="E60" s="1421">
        <v>35</v>
      </c>
      <c r="F60" s="1421"/>
      <c r="G60" s="1421">
        <v>43.564356435643568</v>
      </c>
      <c r="H60" s="1421"/>
      <c r="I60" s="1421">
        <v>44.036697247706421</v>
      </c>
      <c r="J60" s="1421"/>
      <c r="K60" s="1421">
        <v>50</v>
      </c>
      <c r="L60" s="1421"/>
      <c r="M60" s="1421">
        <v>48.148148148148145</v>
      </c>
      <c r="N60" s="1421"/>
      <c r="O60" s="1196"/>
      <c r="P60" s="1239"/>
    </row>
    <row r="61" spans="1:16" s="1217" customFormat="1" ht="11.25" customHeight="1" x14ac:dyDescent="0.2">
      <c r="A61" s="1214"/>
      <c r="B61" s="1215"/>
      <c r="C61" s="687"/>
      <c r="D61" s="1166" t="s">
        <v>154</v>
      </c>
      <c r="E61" s="1421">
        <v>36</v>
      </c>
      <c r="F61" s="1421"/>
      <c r="G61" s="1421">
        <v>28.71287128712871</v>
      </c>
      <c r="H61" s="1421"/>
      <c r="I61" s="1421">
        <v>30.27522935779816</v>
      </c>
      <c r="J61" s="1421"/>
      <c r="K61" s="1421">
        <v>32</v>
      </c>
      <c r="L61" s="1421"/>
      <c r="M61" s="1421">
        <v>39.81481481481481</v>
      </c>
      <c r="N61" s="1421"/>
      <c r="O61" s="1216"/>
      <c r="P61" s="1214"/>
    </row>
    <row r="62" spans="1:16" ht="13.5" customHeight="1" x14ac:dyDescent="0.2">
      <c r="A62" s="1175"/>
      <c r="B62" s="1215"/>
      <c r="C62" s="687" t="s">
        <v>130</v>
      </c>
      <c r="D62" s="693"/>
      <c r="E62" s="1422">
        <v>2.7477477477477477</v>
      </c>
      <c r="F62" s="1422"/>
      <c r="G62" s="1422">
        <v>2.8436018957345972</v>
      </c>
      <c r="H62" s="1422"/>
      <c r="I62" s="1422">
        <v>2.9504998780785172</v>
      </c>
      <c r="J62" s="1422"/>
      <c r="K62" s="1422">
        <v>3.1836270608300166</v>
      </c>
      <c r="L62" s="1422"/>
      <c r="M62" s="1422">
        <v>3.4590303373972211</v>
      </c>
      <c r="N62" s="1422"/>
      <c r="O62" s="1201"/>
      <c r="P62" s="1175"/>
    </row>
    <row r="63" spans="1:16" s="1242" customFormat="1" ht="11.25" customHeight="1" x14ac:dyDescent="0.2">
      <c r="A63" s="1239"/>
      <c r="B63" s="1282"/>
      <c r="C63" s="690"/>
      <c r="D63" s="1166" t="s">
        <v>70</v>
      </c>
      <c r="E63" s="1421">
        <v>47.540983606557383</v>
      </c>
      <c r="F63" s="1421"/>
      <c r="G63" s="1421">
        <v>51.666666666666671</v>
      </c>
      <c r="H63" s="1421"/>
      <c r="I63" s="1421">
        <v>50.413223140495866</v>
      </c>
      <c r="J63" s="1421"/>
      <c r="K63" s="1421">
        <v>38.392857142857146</v>
      </c>
      <c r="L63" s="1421"/>
      <c r="M63" s="1421">
        <v>50</v>
      </c>
      <c r="N63" s="1421"/>
      <c r="O63" s="1196"/>
      <c r="P63" s="1239"/>
    </row>
    <row r="64" spans="1:16" ht="11.25" customHeight="1" x14ac:dyDescent="0.2">
      <c r="A64" s="1175"/>
      <c r="B64" s="1215"/>
      <c r="C64" s="687"/>
      <c r="D64" s="1166" t="s">
        <v>154</v>
      </c>
      <c r="E64" s="1421">
        <v>22.131147540983608</v>
      </c>
      <c r="F64" s="1421"/>
      <c r="G64" s="1421">
        <v>21.666666666666668</v>
      </c>
      <c r="H64" s="1421"/>
      <c r="I64" s="1421">
        <v>24.793388429752067</v>
      </c>
      <c r="J64" s="1421"/>
      <c r="K64" s="1421">
        <v>14.285714285714288</v>
      </c>
      <c r="L64" s="1421"/>
      <c r="M64" s="1421">
        <v>22.950819672131146</v>
      </c>
      <c r="N64" s="1421"/>
      <c r="O64" s="1201"/>
      <c r="P64" s="1175"/>
    </row>
    <row r="65" spans="1:16" s="754" customFormat="1" ht="12" customHeight="1" x14ac:dyDescent="0.2">
      <c r="A65" s="769"/>
      <c r="B65" s="770"/>
      <c r="C65" s="771" t="s">
        <v>485</v>
      </c>
      <c r="D65" s="772"/>
      <c r="E65" s="773"/>
      <c r="F65" s="1220"/>
      <c r="G65" s="773"/>
      <c r="H65" s="1220"/>
      <c r="I65" s="773"/>
      <c r="J65" s="1220"/>
      <c r="K65" s="773"/>
      <c r="L65" s="1220"/>
      <c r="M65" s="773"/>
      <c r="N65" s="1220"/>
      <c r="O65" s="774"/>
      <c r="P65" s="765"/>
    </row>
    <row r="66" spans="1:16" s="1285" customFormat="1" ht="13.5" customHeight="1" x14ac:dyDescent="0.2">
      <c r="A66" s="1283"/>
      <c r="B66" s="1215"/>
      <c r="C66" s="1222" t="s">
        <v>394</v>
      </c>
      <c r="D66" s="690"/>
      <c r="E66" s="1423" t="s">
        <v>87</v>
      </c>
      <c r="F66" s="1423"/>
      <c r="G66" s="1423"/>
      <c r="H66" s="1423"/>
      <c r="I66" s="1423"/>
      <c r="J66" s="1423"/>
      <c r="K66" s="1423"/>
      <c r="L66" s="1423"/>
      <c r="M66" s="1423"/>
      <c r="N66" s="1423"/>
      <c r="O66" s="1284"/>
      <c r="P66" s="1283"/>
    </row>
    <row r="67" spans="1:16" ht="13.5" customHeight="1" x14ac:dyDescent="0.2">
      <c r="A67" s="1175"/>
      <c r="B67" s="1286">
        <v>8</v>
      </c>
      <c r="C67" s="1392">
        <v>43466</v>
      </c>
      <c r="D67" s="1392"/>
      <c r="E67" s="1171"/>
      <c r="F67" s="1171"/>
      <c r="G67" s="1171"/>
      <c r="H67" s="1171"/>
      <c r="I67" s="1171"/>
      <c r="J67" s="1171"/>
      <c r="K67" s="1171"/>
      <c r="L67" s="1171"/>
      <c r="M67" s="1171"/>
      <c r="N67" s="1171"/>
      <c r="O67" s="1260"/>
      <c r="P67" s="1175"/>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3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showGridLines="0"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436" t="s">
        <v>395</v>
      </c>
      <c r="C1" s="1436"/>
      <c r="D1" s="1436"/>
      <c r="E1" s="132"/>
      <c r="F1" s="132"/>
      <c r="G1" s="132"/>
      <c r="H1" s="132"/>
      <c r="I1" s="132"/>
      <c r="J1" s="132"/>
      <c r="K1" s="132"/>
      <c r="L1" s="132"/>
      <c r="M1" s="132"/>
      <c r="N1" s="132"/>
      <c r="O1" s="132"/>
      <c r="P1" s="132"/>
      <c r="Q1" s="132"/>
      <c r="R1" s="132"/>
      <c r="S1" s="130"/>
    </row>
    <row r="2" spans="1:19" ht="6" customHeight="1" x14ac:dyDescent="0.2">
      <c r="A2" s="130"/>
      <c r="B2" s="552"/>
      <c r="C2" s="552"/>
      <c r="D2" s="552"/>
      <c r="E2" s="219"/>
      <c r="F2" s="219"/>
      <c r="G2" s="219"/>
      <c r="H2" s="219"/>
      <c r="I2" s="219"/>
      <c r="J2" s="219"/>
      <c r="K2" s="219"/>
      <c r="L2" s="219"/>
      <c r="M2" s="219"/>
      <c r="N2" s="219"/>
      <c r="O2" s="219"/>
      <c r="P2" s="219"/>
      <c r="Q2" s="219"/>
      <c r="R2" s="220"/>
      <c r="S2" s="132"/>
    </row>
    <row r="3" spans="1:19" ht="10.5" customHeight="1" thickBot="1" x14ac:dyDescent="0.25">
      <c r="A3" s="130"/>
      <c r="B3" s="132"/>
      <c r="C3" s="132"/>
      <c r="D3" s="132"/>
      <c r="E3" s="526"/>
      <c r="F3" s="526"/>
      <c r="G3" s="132"/>
      <c r="H3" s="132"/>
      <c r="I3" s="132"/>
      <c r="J3" s="132"/>
      <c r="K3" s="132"/>
      <c r="L3" s="132"/>
      <c r="M3" s="132"/>
      <c r="N3" s="132"/>
      <c r="O3" s="132"/>
      <c r="P3" s="526"/>
      <c r="Q3" s="526" t="s">
        <v>69</v>
      </c>
      <c r="R3" s="221"/>
      <c r="S3" s="132"/>
    </row>
    <row r="4" spans="1:19" ht="13.5" customHeight="1" thickBot="1" x14ac:dyDescent="0.25">
      <c r="A4" s="130"/>
      <c r="B4" s="132"/>
      <c r="C4" s="357" t="s">
        <v>396</v>
      </c>
      <c r="D4" s="362"/>
      <c r="E4" s="363"/>
      <c r="F4" s="363"/>
      <c r="G4" s="363"/>
      <c r="H4" s="363"/>
      <c r="I4" s="363"/>
      <c r="J4" s="363"/>
      <c r="K4" s="363"/>
      <c r="L4" s="363"/>
      <c r="M4" s="363"/>
      <c r="N4" s="363"/>
      <c r="O4" s="363"/>
      <c r="P4" s="363"/>
      <c r="Q4" s="364"/>
      <c r="R4" s="221"/>
      <c r="S4" s="132"/>
    </row>
    <row r="5" spans="1:19" ht="12" customHeight="1" x14ac:dyDescent="0.2">
      <c r="A5" s="130"/>
      <c r="B5" s="132"/>
      <c r="C5" s="820" t="s">
        <v>77</v>
      </c>
      <c r="D5" s="820"/>
      <c r="E5" s="177"/>
      <c r="F5" s="177"/>
      <c r="G5" s="177"/>
      <c r="H5" s="177"/>
      <c r="I5" s="177"/>
      <c r="J5" s="177"/>
      <c r="K5" s="177"/>
      <c r="L5" s="177"/>
      <c r="M5" s="177"/>
      <c r="N5" s="177"/>
      <c r="O5" s="177"/>
      <c r="P5" s="177"/>
      <c r="Q5" s="177"/>
      <c r="R5" s="221"/>
      <c r="S5" s="132"/>
    </row>
    <row r="6" spans="1:19" s="91" customFormat="1" ht="13.5" customHeight="1" x14ac:dyDescent="0.2">
      <c r="A6" s="156"/>
      <c r="B6" s="165"/>
      <c r="C6" s="1433" t="s">
        <v>126</v>
      </c>
      <c r="D6" s="1434"/>
      <c r="E6" s="1434"/>
      <c r="F6" s="1434"/>
      <c r="G6" s="1434"/>
      <c r="H6" s="1434"/>
      <c r="I6" s="1434"/>
      <c r="J6" s="1434"/>
      <c r="K6" s="1434"/>
      <c r="L6" s="1434"/>
      <c r="M6" s="1434"/>
      <c r="N6" s="1434"/>
      <c r="O6" s="1434"/>
      <c r="P6" s="1434"/>
      <c r="Q6" s="1435"/>
      <c r="R6" s="221"/>
      <c r="S6" s="2"/>
    </row>
    <row r="7" spans="1:19" s="91" customFormat="1" ht="3.75" customHeight="1" x14ac:dyDescent="0.2">
      <c r="A7" s="156"/>
      <c r="B7" s="165"/>
      <c r="C7" s="821"/>
      <c r="D7" s="821"/>
      <c r="E7" s="822"/>
      <c r="F7" s="822"/>
      <c r="G7" s="822"/>
      <c r="H7" s="822"/>
      <c r="I7" s="822"/>
      <c r="J7" s="822"/>
      <c r="K7" s="822"/>
      <c r="L7" s="822"/>
      <c r="M7" s="822"/>
      <c r="N7" s="822"/>
      <c r="O7" s="822"/>
      <c r="P7" s="822"/>
      <c r="Q7" s="822"/>
      <c r="R7" s="221"/>
      <c r="S7" s="2"/>
    </row>
    <row r="8" spans="1:19" s="91" customFormat="1" ht="13.5" customHeight="1" x14ac:dyDescent="0.2">
      <c r="A8" s="156"/>
      <c r="B8" s="165"/>
      <c r="C8" s="822"/>
      <c r="D8" s="822"/>
      <c r="E8" s="1124">
        <v>2017</v>
      </c>
      <c r="F8" s="1437">
        <v>2018</v>
      </c>
      <c r="G8" s="1438"/>
      <c r="H8" s="1438"/>
      <c r="I8" s="1438"/>
      <c r="J8" s="1438"/>
      <c r="K8" s="1438"/>
      <c r="L8" s="1438"/>
      <c r="M8" s="1438"/>
      <c r="N8" s="1438"/>
      <c r="O8" s="1438"/>
      <c r="P8" s="1438"/>
      <c r="Q8" s="1438"/>
      <c r="R8" s="221"/>
      <c r="S8" s="2"/>
    </row>
    <row r="9" spans="1:19" ht="12.75" customHeight="1" x14ac:dyDescent="0.2">
      <c r="A9" s="130"/>
      <c r="B9" s="132"/>
      <c r="C9" s="1425"/>
      <c r="D9" s="1425"/>
      <c r="E9" s="652" t="s">
        <v>93</v>
      </c>
      <c r="F9" s="652" t="s">
        <v>92</v>
      </c>
      <c r="G9" s="652" t="s">
        <v>103</v>
      </c>
      <c r="H9" s="652" t="s">
        <v>102</v>
      </c>
      <c r="I9" s="652" t="s">
        <v>101</v>
      </c>
      <c r="J9" s="652" t="s">
        <v>100</v>
      </c>
      <c r="K9" s="652" t="s">
        <v>99</v>
      </c>
      <c r="L9" s="652" t="s">
        <v>98</v>
      </c>
      <c r="M9" s="652" t="s">
        <v>97</v>
      </c>
      <c r="N9" s="652" t="s">
        <v>96</v>
      </c>
      <c r="O9" s="652" t="s">
        <v>95</v>
      </c>
      <c r="P9" s="652" t="s">
        <v>94</v>
      </c>
      <c r="Q9" s="652" t="s">
        <v>93</v>
      </c>
      <c r="R9" s="221"/>
      <c r="S9" s="132"/>
    </row>
    <row r="10" spans="1:19" ht="3.75" customHeight="1" x14ac:dyDescent="0.2">
      <c r="A10" s="130"/>
      <c r="B10" s="132"/>
      <c r="C10" s="780"/>
      <c r="D10" s="780"/>
      <c r="E10" s="778"/>
      <c r="F10" s="778"/>
      <c r="G10" s="778"/>
      <c r="H10" s="778"/>
      <c r="I10" s="778"/>
      <c r="J10" s="778"/>
      <c r="K10" s="778"/>
      <c r="L10" s="778"/>
      <c r="M10" s="778"/>
      <c r="N10" s="778"/>
      <c r="O10" s="778"/>
      <c r="P10" s="778"/>
      <c r="Q10" s="778"/>
      <c r="R10" s="221"/>
      <c r="S10" s="132"/>
    </row>
    <row r="11" spans="1:19" ht="13.5" customHeight="1" x14ac:dyDescent="0.2">
      <c r="A11" s="130"/>
      <c r="B11" s="132"/>
      <c r="C11" s="1428" t="s">
        <v>381</v>
      </c>
      <c r="D11" s="1429"/>
      <c r="E11" s="779"/>
      <c r="F11" s="779"/>
      <c r="G11" s="779"/>
      <c r="H11" s="779"/>
      <c r="I11" s="779"/>
      <c r="J11" s="779"/>
      <c r="K11" s="779"/>
      <c r="L11" s="779"/>
      <c r="M11" s="779"/>
      <c r="N11" s="779"/>
      <c r="O11" s="779"/>
      <c r="P11" s="779"/>
      <c r="Q11" s="779"/>
      <c r="R11" s="221"/>
      <c r="S11" s="132"/>
    </row>
    <row r="12" spans="1:19" s="164" customFormat="1" ht="13.5" customHeight="1" x14ac:dyDescent="0.2">
      <c r="A12" s="156"/>
      <c r="B12" s="165"/>
      <c r="D12" s="825" t="s">
        <v>67</v>
      </c>
      <c r="E12" s="781">
        <v>49</v>
      </c>
      <c r="F12" s="781">
        <v>48</v>
      </c>
      <c r="G12" s="781">
        <v>53</v>
      </c>
      <c r="H12" s="781">
        <v>60</v>
      </c>
      <c r="I12" s="781">
        <v>47</v>
      </c>
      <c r="J12" s="781">
        <v>41</v>
      </c>
      <c r="K12" s="781">
        <v>36</v>
      </c>
      <c r="L12" s="781">
        <v>35</v>
      </c>
      <c r="M12" s="781">
        <v>33</v>
      </c>
      <c r="N12" s="781">
        <v>36</v>
      </c>
      <c r="O12" s="781">
        <v>47</v>
      </c>
      <c r="P12" s="781">
        <v>60</v>
      </c>
      <c r="Q12" s="781">
        <v>73</v>
      </c>
      <c r="R12" s="221"/>
      <c r="S12" s="132"/>
    </row>
    <row r="13" spans="1:19" s="153" customFormat="1" ht="18.75" customHeight="1" x14ac:dyDescent="0.2">
      <c r="A13" s="156"/>
      <c r="B13" s="165"/>
      <c r="C13" s="551"/>
      <c r="D13" s="222"/>
      <c r="E13" s="158"/>
      <c r="F13" s="158"/>
      <c r="G13" s="158"/>
      <c r="H13" s="158"/>
      <c r="I13" s="158"/>
      <c r="J13" s="158"/>
      <c r="K13" s="158"/>
      <c r="L13" s="158"/>
      <c r="M13" s="158"/>
      <c r="N13" s="158"/>
      <c r="O13" s="158"/>
      <c r="P13" s="158"/>
      <c r="Q13" s="158"/>
      <c r="R13" s="221"/>
      <c r="S13" s="132"/>
    </row>
    <row r="14" spans="1:19" s="153" customFormat="1" ht="13.5" customHeight="1" x14ac:dyDescent="0.2">
      <c r="A14" s="156"/>
      <c r="B14" s="165"/>
      <c r="C14" s="1428" t="s">
        <v>142</v>
      </c>
      <c r="D14" s="1429"/>
      <c r="E14" s="158"/>
      <c r="F14" s="158"/>
      <c r="G14" s="158"/>
      <c r="H14" s="158"/>
      <c r="I14" s="158"/>
      <c r="J14" s="158"/>
      <c r="K14" s="158"/>
      <c r="L14" s="158"/>
      <c r="M14" s="158"/>
      <c r="N14" s="158"/>
      <c r="O14" s="158"/>
      <c r="P14" s="158"/>
      <c r="Q14" s="158"/>
      <c r="R14" s="221"/>
      <c r="S14" s="132"/>
    </row>
    <row r="15" spans="1:19" s="160" customFormat="1" ht="13.5" customHeight="1" x14ac:dyDescent="0.2">
      <c r="A15" s="156"/>
      <c r="B15" s="165"/>
      <c r="D15" s="825" t="s">
        <v>67</v>
      </c>
      <c r="E15" s="814">
        <v>1293</v>
      </c>
      <c r="F15" s="814">
        <v>1398</v>
      </c>
      <c r="G15" s="814">
        <v>1461</v>
      </c>
      <c r="H15" s="814">
        <v>1257</v>
      </c>
      <c r="I15" s="814">
        <v>1088</v>
      </c>
      <c r="J15" s="814">
        <v>665</v>
      </c>
      <c r="K15" s="814">
        <v>425</v>
      </c>
      <c r="L15" s="814">
        <v>547</v>
      </c>
      <c r="M15" s="814">
        <v>456</v>
      </c>
      <c r="N15" s="814">
        <v>752</v>
      </c>
      <c r="O15" s="814">
        <v>1104</v>
      </c>
      <c r="P15" s="814">
        <v>1284</v>
      </c>
      <c r="Q15" s="814">
        <v>1784</v>
      </c>
      <c r="R15" s="224"/>
      <c r="S15" s="154"/>
    </row>
    <row r="16" spans="1:19" s="136" customFormat="1" ht="26.25" customHeight="1" x14ac:dyDescent="0.2">
      <c r="A16" s="839"/>
      <c r="B16" s="135"/>
      <c r="C16" s="840"/>
      <c r="D16" s="841" t="s">
        <v>671</v>
      </c>
      <c r="E16" s="842">
        <v>1085</v>
      </c>
      <c r="F16" s="842">
        <v>1015</v>
      </c>
      <c r="G16" s="842">
        <v>1168</v>
      </c>
      <c r="H16" s="842">
        <v>1042</v>
      </c>
      <c r="I16" s="842">
        <v>918</v>
      </c>
      <c r="J16" s="842">
        <v>525</v>
      </c>
      <c r="K16" s="842">
        <v>267</v>
      </c>
      <c r="L16" s="842">
        <v>342</v>
      </c>
      <c r="M16" s="842">
        <v>328</v>
      </c>
      <c r="N16" s="842">
        <v>557</v>
      </c>
      <c r="O16" s="842">
        <v>773</v>
      </c>
      <c r="P16" s="842">
        <v>1090</v>
      </c>
      <c r="Q16" s="842">
        <v>1617</v>
      </c>
      <c r="R16" s="837"/>
      <c r="S16" s="135"/>
    </row>
    <row r="17" spans="1:19" s="153" customFormat="1" ht="18.75" customHeight="1" x14ac:dyDescent="0.2">
      <c r="A17" s="156"/>
      <c r="B17" s="152"/>
      <c r="C17" s="551" t="s">
        <v>233</v>
      </c>
      <c r="D17" s="843" t="s">
        <v>672</v>
      </c>
      <c r="E17" s="834">
        <v>208</v>
      </c>
      <c r="F17" s="834">
        <v>383</v>
      </c>
      <c r="G17" s="834">
        <v>293</v>
      </c>
      <c r="H17" s="834">
        <v>215</v>
      </c>
      <c r="I17" s="834">
        <v>170</v>
      </c>
      <c r="J17" s="834">
        <v>140</v>
      </c>
      <c r="K17" s="834">
        <v>158</v>
      </c>
      <c r="L17" s="834">
        <v>205</v>
      </c>
      <c r="M17" s="834">
        <v>128</v>
      </c>
      <c r="N17" s="834">
        <v>195</v>
      </c>
      <c r="O17" s="834">
        <v>331</v>
      </c>
      <c r="P17" s="834">
        <v>194</v>
      </c>
      <c r="Q17" s="834">
        <v>167</v>
      </c>
      <c r="R17" s="221"/>
      <c r="S17" s="132"/>
    </row>
    <row r="18" spans="1:19" s="153" customFormat="1" x14ac:dyDescent="0.2">
      <c r="A18" s="156"/>
      <c r="B18" s="152"/>
      <c r="C18" s="551"/>
      <c r="D18" s="1122"/>
      <c r="E18" s="1122"/>
      <c r="F18" s="1122"/>
      <c r="G18" s="1122"/>
      <c r="H18" s="1122"/>
      <c r="I18" s="1122"/>
      <c r="J18" s="1122"/>
      <c r="K18" s="1122"/>
      <c r="L18" s="1122"/>
      <c r="M18" s="1122"/>
      <c r="N18" s="1122"/>
      <c r="O18" s="1122"/>
      <c r="P18" s="1122"/>
      <c r="Q18" s="1122"/>
      <c r="R18" s="221"/>
      <c r="S18" s="132"/>
    </row>
    <row r="19" spans="1:19" s="153" customFormat="1" ht="13.5" customHeight="1" x14ac:dyDescent="0.2">
      <c r="A19" s="156"/>
      <c r="B19" s="152"/>
      <c r="C19" s="551"/>
      <c r="D19" s="225"/>
      <c r="E19" s="148"/>
      <c r="F19" s="148"/>
      <c r="G19" s="148"/>
      <c r="H19" s="148"/>
      <c r="I19" s="148"/>
      <c r="J19" s="148"/>
      <c r="K19" s="148"/>
      <c r="L19" s="148"/>
      <c r="M19" s="148"/>
      <c r="N19" s="148"/>
      <c r="O19" s="148"/>
      <c r="P19" s="148"/>
      <c r="Q19" s="148"/>
      <c r="R19" s="221"/>
      <c r="S19" s="132"/>
    </row>
    <row r="20" spans="1:19" s="153" customFormat="1" ht="13.5" customHeight="1" x14ac:dyDescent="0.2">
      <c r="A20" s="156"/>
      <c r="B20" s="152"/>
      <c r="C20" s="551"/>
      <c r="D20" s="440"/>
      <c r="E20" s="159"/>
      <c r="F20" s="159"/>
      <c r="G20" s="159"/>
      <c r="H20" s="159"/>
      <c r="I20" s="159"/>
      <c r="J20" s="159"/>
      <c r="K20" s="159"/>
      <c r="L20" s="159"/>
      <c r="M20" s="159"/>
      <c r="N20" s="159"/>
      <c r="O20" s="159"/>
      <c r="P20" s="159"/>
      <c r="Q20" s="159"/>
      <c r="R20" s="221"/>
      <c r="S20" s="132"/>
    </row>
    <row r="21" spans="1:19" s="153" customFormat="1" ht="13.5" customHeight="1" x14ac:dyDescent="0.2">
      <c r="A21" s="156"/>
      <c r="B21" s="152"/>
      <c r="C21" s="551"/>
      <c r="D21" s="440"/>
      <c r="E21" s="159"/>
      <c r="F21" s="159"/>
      <c r="G21" s="159"/>
      <c r="H21" s="159"/>
      <c r="I21" s="159"/>
      <c r="J21" s="159"/>
      <c r="K21" s="159"/>
      <c r="L21" s="159"/>
      <c r="M21" s="159"/>
      <c r="N21" s="159"/>
      <c r="O21" s="159"/>
      <c r="P21" s="159"/>
      <c r="Q21" s="159"/>
      <c r="R21" s="221"/>
      <c r="S21" s="132"/>
    </row>
    <row r="22" spans="1:19" s="153" customFormat="1" ht="13.5" customHeight="1" x14ac:dyDescent="0.2">
      <c r="A22" s="151"/>
      <c r="B22" s="152"/>
      <c r="C22" s="551"/>
      <c r="D22" s="440"/>
      <c r="E22" s="159"/>
      <c r="F22" s="159"/>
      <c r="G22" s="159"/>
      <c r="H22" s="159"/>
      <c r="I22" s="159"/>
      <c r="J22" s="159"/>
      <c r="K22" s="159"/>
      <c r="L22" s="159"/>
      <c r="M22" s="159"/>
      <c r="N22" s="159"/>
      <c r="O22" s="159"/>
      <c r="P22" s="159"/>
      <c r="Q22" s="159"/>
      <c r="R22" s="221"/>
      <c r="S22" s="132"/>
    </row>
    <row r="23" spans="1:19" s="153" customFormat="1" ht="13.5" customHeight="1" x14ac:dyDescent="0.2">
      <c r="A23" s="151"/>
      <c r="B23" s="152"/>
      <c r="C23" s="551"/>
      <c r="D23" s="440"/>
      <c r="E23" s="159"/>
      <c r="F23" s="159"/>
      <c r="G23" s="159"/>
      <c r="H23" s="159"/>
      <c r="I23" s="159"/>
      <c r="J23" s="159"/>
      <c r="K23" s="159"/>
      <c r="L23" s="159"/>
      <c r="M23" s="159"/>
      <c r="N23" s="159"/>
      <c r="O23" s="159"/>
      <c r="P23" s="159"/>
      <c r="Q23" s="159"/>
      <c r="R23" s="221"/>
      <c r="S23" s="132"/>
    </row>
    <row r="24" spans="1:19" s="153" customFormat="1" ht="13.5" customHeight="1" x14ac:dyDescent="0.2">
      <c r="A24" s="151"/>
      <c r="B24" s="152"/>
      <c r="C24" s="551"/>
      <c r="D24" s="440"/>
      <c r="E24" s="159"/>
      <c r="F24" s="159"/>
      <c r="G24" s="159"/>
      <c r="H24" s="159"/>
      <c r="I24" s="159"/>
      <c r="J24" s="159"/>
      <c r="K24" s="159"/>
      <c r="L24" s="159"/>
      <c r="M24" s="159"/>
      <c r="N24" s="159"/>
      <c r="O24" s="159"/>
      <c r="P24" s="159"/>
      <c r="Q24" s="159"/>
      <c r="R24" s="221"/>
      <c r="S24" s="132"/>
    </row>
    <row r="25" spans="1:19" s="153" customFormat="1" ht="13.5" customHeight="1" x14ac:dyDescent="0.2">
      <c r="A25" s="151"/>
      <c r="B25" s="152"/>
      <c r="C25" s="551"/>
      <c r="D25" s="440"/>
      <c r="E25" s="159"/>
      <c r="F25" s="159"/>
      <c r="G25" s="159"/>
      <c r="H25" s="159"/>
      <c r="I25" s="159"/>
      <c r="J25" s="159"/>
      <c r="K25" s="159"/>
      <c r="L25" s="159"/>
      <c r="M25" s="159"/>
      <c r="N25" s="159"/>
      <c r="O25" s="159"/>
      <c r="P25" s="159"/>
      <c r="Q25" s="159"/>
      <c r="R25" s="221"/>
      <c r="S25" s="132"/>
    </row>
    <row r="26" spans="1:19" s="160" customFormat="1" ht="13.5" customHeight="1" x14ac:dyDescent="0.2">
      <c r="A26" s="161"/>
      <c r="B26" s="162"/>
      <c r="C26" s="441"/>
      <c r="D26" s="223"/>
      <c r="E26" s="163"/>
      <c r="F26" s="163"/>
      <c r="G26" s="163"/>
      <c r="H26" s="163"/>
      <c r="I26" s="163"/>
      <c r="J26" s="163"/>
      <c r="K26" s="163"/>
      <c r="L26" s="163"/>
      <c r="M26" s="163"/>
      <c r="N26" s="163"/>
      <c r="O26" s="163"/>
      <c r="P26" s="163"/>
      <c r="Q26" s="163"/>
      <c r="R26" s="224"/>
      <c r="S26" s="154"/>
    </row>
    <row r="27" spans="1:19" ht="13.5" customHeight="1" x14ac:dyDescent="0.2">
      <c r="A27" s="130"/>
      <c r="B27" s="132"/>
      <c r="C27" s="551"/>
      <c r="D27" s="133"/>
      <c r="E27" s="159"/>
      <c r="F27" s="159"/>
      <c r="G27" s="159"/>
      <c r="H27" s="159"/>
      <c r="I27" s="159"/>
      <c r="J27" s="159"/>
      <c r="K27" s="159"/>
      <c r="L27" s="159"/>
      <c r="M27" s="159"/>
      <c r="N27" s="159"/>
      <c r="O27" s="159"/>
      <c r="P27" s="159"/>
      <c r="Q27" s="159"/>
      <c r="R27" s="221"/>
      <c r="S27" s="132"/>
    </row>
    <row r="28" spans="1:19" s="153" customFormat="1" ht="13.5" customHeight="1" x14ac:dyDescent="0.2">
      <c r="A28" s="151"/>
      <c r="B28" s="152"/>
      <c r="C28" s="551"/>
      <c r="D28" s="133"/>
      <c r="E28" s="159"/>
      <c r="F28" s="159"/>
      <c r="G28" s="159"/>
      <c r="H28" s="159"/>
      <c r="I28" s="159"/>
      <c r="J28" s="159"/>
      <c r="K28" s="159"/>
      <c r="L28" s="159"/>
      <c r="M28" s="159"/>
      <c r="N28" s="159"/>
      <c r="O28" s="159"/>
      <c r="P28" s="159"/>
      <c r="Q28" s="159"/>
      <c r="R28" s="221"/>
      <c r="S28" s="132"/>
    </row>
    <row r="29" spans="1:19" s="153" customFormat="1" ht="13.5" customHeight="1" x14ac:dyDescent="0.2">
      <c r="A29" s="151"/>
      <c r="B29" s="152"/>
      <c r="C29" s="551"/>
      <c r="D29" s="225"/>
      <c r="E29" s="159"/>
      <c r="F29" s="159"/>
      <c r="G29" s="159"/>
      <c r="H29" s="159"/>
      <c r="I29" s="159"/>
      <c r="J29" s="159"/>
      <c r="K29" s="159"/>
      <c r="L29" s="159"/>
      <c r="M29" s="159"/>
      <c r="N29" s="159"/>
      <c r="O29" s="159"/>
      <c r="P29" s="159"/>
      <c r="Q29" s="159"/>
      <c r="R29" s="221"/>
      <c r="S29" s="132"/>
    </row>
    <row r="30" spans="1:19" s="153" customFormat="1" ht="13.5" customHeight="1" x14ac:dyDescent="0.2">
      <c r="A30" s="151"/>
      <c r="B30" s="152"/>
      <c r="C30" s="551"/>
      <c r="D30" s="655"/>
      <c r="E30" s="656"/>
      <c r="F30" s="656"/>
      <c r="G30" s="656"/>
      <c r="H30" s="656"/>
      <c r="I30" s="656"/>
      <c r="J30" s="656"/>
      <c r="K30" s="656"/>
      <c r="L30" s="656"/>
      <c r="M30" s="656"/>
      <c r="N30" s="656"/>
      <c r="O30" s="656"/>
      <c r="P30" s="656"/>
      <c r="Q30" s="656"/>
      <c r="R30" s="221"/>
      <c r="S30" s="132"/>
    </row>
    <row r="31" spans="1:19" s="160" customFormat="1" ht="13.5" customHeight="1" x14ac:dyDescent="0.2">
      <c r="A31" s="161"/>
      <c r="B31" s="162"/>
      <c r="C31" s="441"/>
      <c r="D31" s="657"/>
      <c r="E31" s="657"/>
      <c r="F31" s="657"/>
      <c r="G31" s="657"/>
      <c r="H31" s="657"/>
      <c r="I31" s="657"/>
      <c r="J31" s="657"/>
      <c r="K31" s="657"/>
      <c r="L31" s="657"/>
      <c r="M31" s="657"/>
      <c r="N31" s="657"/>
      <c r="O31" s="657"/>
      <c r="P31" s="657"/>
      <c r="Q31" s="657"/>
      <c r="R31" s="224"/>
      <c r="S31" s="154"/>
    </row>
    <row r="32" spans="1:19" ht="35.25" customHeight="1" x14ac:dyDescent="0.2">
      <c r="A32" s="130"/>
      <c r="B32" s="132"/>
      <c r="C32" s="551"/>
      <c r="D32" s="1431" t="s">
        <v>673</v>
      </c>
      <c r="E32" s="1431"/>
      <c r="F32" s="1431"/>
      <c r="G32" s="1431"/>
      <c r="H32" s="1431"/>
      <c r="I32" s="1431"/>
      <c r="J32" s="1431"/>
      <c r="K32" s="1431"/>
      <c r="L32" s="1431"/>
      <c r="M32" s="1431"/>
      <c r="N32" s="1431"/>
      <c r="O32" s="1431"/>
      <c r="P32" s="1431"/>
      <c r="Q32" s="1431"/>
      <c r="R32" s="1432"/>
      <c r="S32" s="132"/>
    </row>
    <row r="33" spans="1:19" ht="13.5" customHeight="1" x14ac:dyDescent="0.2">
      <c r="A33" s="130"/>
      <c r="B33" s="132"/>
      <c r="C33" s="826" t="s">
        <v>176</v>
      </c>
      <c r="D33" s="827"/>
      <c r="E33" s="827"/>
      <c r="F33" s="827"/>
      <c r="G33" s="827"/>
      <c r="H33" s="827"/>
      <c r="I33" s="827"/>
      <c r="J33" s="827"/>
      <c r="K33" s="827"/>
      <c r="L33" s="827"/>
      <c r="M33" s="827"/>
      <c r="N33" s="827"/>
      <c r="O33" s="827"/>
      <c r="P33" s="827"/>
      <c r="Q33" s="828"/>
      <c r="R33" s="221"/>
      <c r="S33" s="157"/>
    </row>
    <row r="34" spans="1:19" s="153" customFormat="1" ht="3.75" customHeight="1" x14ac:dyDescent="0.2">
      <c r="A34" s="151"/>
      <c r="B34" s="152"/>
      <c r="C34" s="551"/>
      <c r="D34" s="225"/>
      <c r="E34" s="159"/>
      <c r="F34" s="159"/>
      <c r="G34" s="159"/>
      <c r="H34" s="159"/>
      <c r="I34" s="159"/>
      <c r="J34" s="159"/>
      <c r="K34" s="159"/>
      <c r="L34" s="159"/>
      <c r="M34" s="159"/>
      <c r="N34" s="159"/>
      <c r="O34" s="159"/>
      <c r="P34" s="159"/>
      <c r="Q34" s="159"/>
      <c r="R34" s="221"/>
      <c r="S34" s="132"/>
    </row>
    <row r="35" spans="1:19" ht="12.75" customHeight="1" x14ac:dyDescent="0.2">
      <c r="A35" s="130"/>
      <c r="B35" s="132"/>
      <c r="C35" s="1425"/>
      <c r="D35" s="1425"/>
      <c r="E35" s="815" t="s">
        <v>674</v>
      </c>
      <c r="F35" s="815" t="s">
        <v>675</v>
      </c>
      <c r="G35" s="815" t="s">
        <v>676</v>
      </c>
      <c r="H35" s="815" t="s">
        <v>677</v>
      </c>
      <c r="I35" s="813" t="s">
        <v>678</v>
      </c>
      <c r="J35" s="813" t="s">
        <v>679</v>
      </c>
      <c r="K35" s="813" t="s">
        <v>680</v>
      </c>
      <c r="L35" s="806" t="s">
        <v>681</v>
      </c>
      <c r="M35" s="809">
        <v>2013</v>
      </c>
      <c r="N35" s="823">
        <v>2014</v>
      </c>
      <c r="O35" s="823">
        <v>2015</v>
      </c>
      <c r="P35" s="823">
        <v>2016</v>
      </c>
      <c r="Q35" s="823">
        <v>2017</v>
      </c>
      <c r="R35" s="221"/>
      <c r="S35" s="132"/>
    </row>
    <row r="36" spans="1:19" ht="3.75" customHeight="1" x14ac:dyDescent="0.2">
      <c r="A36" s="130"/>
      <c r="B36" s="132"/>
      <c r="C36" s="780"/>
      <c r="D36" s="780"/>
      <c r="E36" s="767"/>
      <c r="F36" s="767"/>
      <c r="G36" s="801"/>
      <c r="H36" s="816"/>
      <c r="I36" s="867"/>
      <c r="J36" s="867"/>
      <c r="K36" s="867"/>
      <c r="L36" s="801"/>
      <c r="M36" s="801"/>
      <c r="N36" s="824"/>
      <c r="O36" s="824"/>
      <c r="P36" s="824"/>
      <c r="Q36" s="824"/>
      <c r="R36" s="221"/>
      <c r="S36" s="132"/>
    </row>
    <row r="37" spans="1:19" ht="13.5" customHeight="1" x14ac:dyDescent="0.2">
      <c r="A37" s="130"/>
      <c r="B37" s="132"/>
      <c r="C37" s="1428" t="s">
        <v>381</v>
      </c>
      <c r="D37" s="1429"/>
      <c r="E37" s="767"/>
      <c r="F37" s="767"/>
      <c r="G37" s="801"/>
      <c r="H37" s="816"/>
      <c r="I37" s="867"/>
      <c r="J37" s="867"/>
      <c r="K37" s="867"/>
      <c r="L37" s="801"/>
      <c r="M37" s="801"/>
      <c r="N37" s="824"/>
      <c r="O37" s="824"/>
      <c r="P37" s="824"/>
      <c r="Q37" s="824"/>
      <c r="R37" s="221"/>
      <c r="S37" s="132"/>
    </row>
    <row r="38" spans="1:19" s="164" customFormat="1" ht="13.5" customHeight="1" x14ac:dyDescent="0.2">
      <c r="A38" s="156"/>
      <c r="B38" s="165"/>
      <c r="D38" s="825" t="s">
        <v>67</v>
      </c>
      <c r="E38" s="781">
        <v>34</v>
      </c>
      <c r="F38" s="781">
        <v>49</v>
      </c>
      <c r="G38" s="781">
        <v>28</v>
      </c>
      <c r="H38" s="781">
        <v>54</v>
      </c>
      <c r="I38" s="798">
        <v>423</v>
      </c>
      <c r="J38" s="798">
        <v>324</v>
      </c>
      <c r="K38" s="798">
        <v>266</v>
      </c>
      <c r="L38" s="807">
        <v>550</v>
      </c>
      <c r="M38" s="810">
        <v>547</v>
      </c>
      <c r="N38" s="802">
        <v>344</v>
      </c>
      <c r="O38" s="802">
        <v>254</v>
      </c>
      <c r="P38" s="802">
        <v>211</v>
      </c>
      <c r="Q38" s="802">
        <v>161</v>
      </c>
      <c r="R38" s="221"/>
      <c r="S38" s="132"/>
    </row>
    <row r="39" spans="1:19" s="153" customFormat="1" ht="18.75" customHeight="1" x14ac:dyDescent="0.2">
      <c r="A39" s="151"/>
      <c r="B39" s="152"/>
      <c r="C39" s="551"/>
      <c r="D39" s="222"/>
      <c r="E39" s="768"/>
      <c r="F39" s="768"/>
      <c r="G39" s="811"/>
      <c r="H39" s="158"/>
      <c r="I39" s="800"/>
      <c r="J39" s="800"/>
      <c r="K39" s="800"/>
      <c r="L39" s="803"/>
      <c r="M39" s="811"/>
      <c r="N39" s="805"/>
      <c r="O39" s="805"/>
      <c r="P39" s="805"/>
      <c r="Q39" s="805"/>
      <c r="R39" s="221"/>
      <c r="S39" s="132"/>
    </row>
    <row r="40" spans="1:19" s="153" customFormat="1" ht="13.5" customHeight="1" x14ac:dyDescent="0.2">
      <c r="A40" s="151"/>
      <c r="B40" s="152"/>
      <c r="C40" s="1428" t="s">
        <v>142</v>
      </c>
      <c r="D40" s="1429"/>
      <c r="E40" s="768"/>
      <c r="F40" s="768"/>
      <c r="G40" s="811"/>
      <c r="H40" s="158"/>
      <c r="I40" s="800"/>
      <c r="J40" s="800"/>
      <c r="K40" s="800"/>
      <c r="L40" s="803"/>
      <c r="M40" s="811"/>
      <c r="N40" s="805"/>
      <c r="O40" s="805"/>
      <c r="P40" s="805"/>
      <c r="Q40" s="805"/>
      <c r="R40" s="221"/>
      <c r="S40" s="132"/>
    </row>
    <row r="41" spans="1:19" s="160" customFormat="1" ht="13.5" customHeight="1" x14ac:dyDescent="0.2">
      <c r="A41" s="161"/>
      <c r="B41" s="162"/>
      <c r="D41" s="825" t="s">
        <v>67</v>
      </c>
      <c r="E41" s="782">
        <v>588</v>
      </c>
      <c r="F41" s="782">
        <v>664</v>
      </c>
      <c r="G41" s="782">
        <v>891</v>
      </c>
      <c r="H41" s="782">
        <v>1422</v>
      </c>
      <c r="I41" s="799">
        <v>19278</v>
      </c>
      <c r="J41" s="799">
        <v>6145</v>
      </c>
      <c r="K41" s="799">
        <v>3601</v>
      </c>
      <c r="L41" s="808">
        <v>8703</v>
      </c>
      <c r="M41" s="812">
        <v>7434</v>
      </c>
      <c r="N41" s="804">
        <v>4460</v>
      </c>
      <c r="O41" s="804">
        <v>3872</v>
      </c>
      <c r="P41" s="804">
        <v>4126</v>
      </c>
      <c r="Q41" s="804">
        <v>3263</v>
      </c>
      <c r="R41" s="224"/>
      <c r="S41" s="154"/>
    </row>
    <row r="42" spans="1:19" s="136" customFormat="1" ht="26.25" customHeight="1" x14ac:dyDescent="0.2">
      <c r="A42" s="134"/>
      <c r="B42" s="135"/>
      <c r="C42" s="840"/>
      <c r="D42" s="841" t="s">
        <v>671</v>
      </c>
      <c r="E42" s="845">
        <v>186</v>
      </c>
      <c r="F42" s="845">
        <v>101</v>
      </c>
      <c r="G42" s="845">
        <v>116</v>
      </c>
      <c r="H42" s="845">
        <v>122</v>
      </c>
      <c r="I42" s="844">
        <v>9492</v>
      </c>
      <c r="J42" s="844">
        <v>3334</v>
      </c>
      <c r="K42" s="844">
        <v>2266</v>
      </c>
      <c r="L42" s="846">
        <v>4718</v>
      </c>
      <c r="M42" s="847">
        <v>3439</v>
      </c>
      <c r="N42" s="848">
        <v>2281</v>
      </c>
      <c r="O42" s="848">
        <v>2413</v>
      </c>
      <c r="P42" s="848">
        <v>2142</v>
      </c>
      <c r="Q42" s="848">
        <v>2201</v>
      </c>
      <c r="R42" s="837"/>
      <c r="S42" s="135"/>
    </row>
    <row r="43" spans="1:19" s="153" customFormat="1" ht="18.75" customHeight="1" x14ac:dyDescent="0.2">
      <c r="A43" s="151"/>
      <c r="B43" s="152"/>
      <c r="C43" s="551" t="s">
        <v>233</v>
      </c>
      <c r="D43" s="843" t="s">
        <v>672</v>
      </c>
      <c r="E43" s="830">
        <v>402</v>
      </c>
      <c r="F43" s="830">
        <v>563</v>
      </c>
      <c r="G43" s="830">
        <v>775</v>
      </c>
      <c r="H43" s="830">
        <v>1300</v>
      </c>
      <c r="I43" s="829">
        <v>9786</v>
      </c>
      <c r="J43" s="829">
        <v>2811</v>
      </c>
      <c r="K43" s="829">
        <v>1335</v>
      </c>
      <c r="L43" s="831">
        <v>3985</v>
      </c>
      <c r="M43" s="832">
        <v>3995</v>
      </c>
      <c r="N43" s="833">
        <v>2179</v>
      </c>
      <c r="O43" s="833">
        <v>1459</v>
      </c>
      <c r="P43" s="833">
        <v>1984</v>
      </c>
      <c r="Q43" s="833">
        <v>1062</v>
      </c>
      <c r="R43" s="221"/>
      <c r="S43" s="132"/>
    </row>
    <row r="44" spans="1:19" s="153" customFormat="1" ht="13.5" customHeight="1" x14ac:dyDescent="0.2">
      <c r="A44" s="151"/>
      <c r="B44" s="152"/>
      <c r="C44" s="551"/>
      <c r="D44" s="225"/>
      <c r="E44" s="159"/>
      <c r="F44" s="159"/>
      <c r="G44" s="159"/>
      <c r="H44" s="159"/>
      <c r="I44" s="159"/>
      <c r="J44" s="159"/>
      <c r="K44" s="159"/>
      <c r="L44" s="159"/>
      <c r="M44" s="159"/>
      <c r="N44" s="159"/>
      <c r="O44" s="159"/>
      <c r="P44" s="159"/>
      <c r="Q44" s="159"/>
      <c r="R44" s="221"/>
      <c r="S44" s="132"/>
    </row>
    <row r="45" spans="1:19" s="783" customFormat="1" ht="13.5" customHeight="1" x14ac:dyDescent="0.2">
      <c r="A45" s="785"/>
      <c r="B45" s="785"/>
      <c r="C45" s="786"/>
      <c r="D45" s="655"/>
      <c r="E45" s="656"/>
      <c r="F45" s="656"/>
      <c r="G45" s="656"/>
      <c r="H45" s="656"/>
      <c r="I45" s="656"/>
      <c r="J45" s="656"/>
      <c r="K45" s="656"/>
      <c r="L45" s="656"/>
      <c r="M45" s="656"/>
      <c r="N45" s="656"/>
      <c r="O45" s="656"/>
      <c r="P45" s="656"/>
      <c r="Q45" s="656"/>
      <c r="R45" s="221"/>
      <c r="S45" s="132"/>
    </row>
    <row r="46" spans="1:19" s="784" customFormat="1" ht="13.5" customHeight="1" x14ac:dyDescent="0.2">
      <c r="A46" s="657"/>
      <c r="B46" s="657"/>
      <c r="C46" s="788"/>
      <c r="D46" s="657"/>
      <c r="E46" s="789"/>
      <c r="F46" s="789"/>
      <c r="G46" s="789"/>
      <c r="H46" s="789"/>
      <c r="I46" s="789"/>
      <c r="J46" s="789"/>
      <c r="K46" s="789"/>
      <c r="L46" s="789"/>
      <c r="M46" s="789"/>
      <c r="N46" s="789"/>
      <c r="O46" s="789"/>
      <c r="P46" s="789"/>
      <c r="Q46" s="789"/>
      <c r="R46" s="221"/>
      <c r="S46" s="132"/>
    </row>
    <row r="47" spans="1:19" s="555" customFormat="1" ht="13.5" customHeight="1" x14ac:dyDescent="0.2">
      <c r="A47" s="787"/>
      <c r="B47" s="787"/>
      <c r="C47" s="786"/>
      <c r="D47" s="658"/>
      <c r="E47" s="656"/>
      <c r="F47" s="656"/>
      <c r="G47" s="656"/>
      <c r="H47" s="656"/>
      <c r="I47" s="656"/>
      <c r="J47" s="656"/>
      <c r="K47" s="656"/>
      <c r="L47" s="656"/>
      <c r="M47" s="656"/>
      <c r="N47" s="656"/>
      <c r="O47" s="656"/>
      <c r="P47" s="656"/>
      <c r="Q47" s="656"/>
      <c r="R47" s="221"/>
      <c r="S47" s="132"/>
    </row>
    <row r="48" spans="1:19" s="783" customFormat="1" ht="13.5" customHeight="1" x14ac:dyDescent="0.2">
      <c r="A48" s="785"/>
      <c r="B48" s="785"/>
      <c r="C48" s="786"/>
      <c r="D48" s="658"/>
      <c r="E48" s="656"/>
      <c r="F48" s="656"/>
      <c r="G48" s="656"/>
      <c r="H48" s="656"/>
      <c r="I48" s="656"/>
      <c r="J48" s="656"/>
      <c r="K48" s="656"/>
      <c r="L48" s="656"/>
      <c r="M48" s="656"/>
      <c r="N48" s="656"/>
      <c r="O48" s="656"/>
      <c r="P48" s="656"/>
      <c r="Q48" s="656"/>
      <c r="R48" s="221"/>
      <c r="S48" s="132"/>
    </row>
    <row r="49" spans="1:19" s="783" customFormat="1" ht="13.5" customHeight="1" x14ac:dyDescent="0.2">
      <c r="A49" s="785"/>
      <c r="B49" s="785"/>
      <c r="C49" s="786"/>
      <c r="D49" s="655"/>
      <c r="E49" s="656"/>
      <c r="F49" s="656"/>
      <c r="G49" s="656"/>
      <c r="H49" s="656"/>
      <c r="I49" s="656"/>
      <c r="J49" s="656"/>
      <c r="K49" s="656"/>
      <c r="L49" s="656"/>
      <c r="M49" s="656"/>
      <c r="N49" s="656"/>
      <c r="O49" s="656"/>
      <c r="P49" s="656"/>
      <c r="Q49" s="656"/>
      <c r="R49" s="221"/>
      <c r="S49" s="132"/>
    </row>
    <row r="50" spans="1:19" s="783" customFormat="1" ht="13.5" customHeight="1" x14ac:dyDescent="0.2">
      <c r="A50" s="785"/>
      <c r="B50" s="785"/>
      <c r="C50" s="786"/>
      <c r="D50" s="655"/>
      <c r="E50" s="656"/>
      <c r="F50" s="656"/>
      <c r="G50" s="656"/>
      <c r="H50" s="656"/>
      <c r="I50" s="656"/>
      <c r="J50" s="656"/>
      <c r="K50" s="656"/>
      <c r="L50" s="656"/>
      <c r="M50" s="656"/>
      <c r="N50" s="656"/>
      <c r="O50" s="656"/>
      <c r="P50" s="656"/>
      <c r="Q50" s="656"/>
      <c r="R50" s="221"/>
      <c r="S50" s="132"/>
    </row>
    <row r="51" spans="1:19" s="555" customFormat="1" ht="13.5" customHeight="1" x14ac:dyDescent="0.2">
      <c r="A51" s="787"/>
      <c r="B51" s="787"/>
      <c r="C51" s="790"/>
      <c r="D51" s="1427"/>
      <c r="E51" s="1427"/>
      <c r="F51" s="1427"/>
      <c r="G51" s="1427"/>
      <c r="H51" s="791"/>
      <c r="I51" s="791"/>
      <c r="J51" s="791"/>
      <c r="K51" s="791"/>
      <c r="L51" s="791"/>
      <c r="M51" s="791"/>
      <c r="N51" s="791"/>
      <c r="O51" s="791"/>
      <c r="P51" s="791"/>
      <c r="Q51" s="791"/>
      <c r="R51" s="221"/>
      <c r="S51" s="132"/>
    </row>
    <row r="52" spans="1:19" s="555" customFormat="1" ht="13.5" customHeight="1" x14ac:dyDescent="0.2">
      <c r="A52" s="787"/>
      <c r="B52" s="787"/>
      <c r="C52" s="787"/>
      <c r="D52" s="787"/>
      <c r="E52" s="787"/>
      <c r="F52" s="787"/>
      <c r="G52" s="787"/>
      <c r="H52" s="787"/>
      <c r="I52" s="787"/>
      <c r="J52" s="787"/>
      <c r="K52" s="787"/>
      <c r="L52" s="787"/>
      <c r="M52" s="787"/>
      <c r="N52" s="787"/>
      <c r="O52" s="787"/>
      <c r="P52" s="787"/>
      <c r="Q52" s="787"/>
      <c r="R52" s="221"/>
      <c r="S52" s="132"/>
    </row>
    <row r="53" spans="1:19" s="555" customFormat="1" ht="13.5" customHeight="1" x14ac:dyDescent="0.2">
      <c r="A53" s="787"/>
      <c r="B53" s="787"/>
      <c r="C53" s="792"/>
      <c r="D53" s="793"/>
      <c r="E53" s="794"/>
      <c r="F53" s="794"/>
      <c r="G53" s="794"/>
      <c r="H53" s="794"/>
      <c r="I53" s="794"/>
      <c r="J53" s="794"/>
      <c r="K53" s="794"/>
      <c r="L53" s="794"/>
      <c r="M53" s="794"/>
      <c r="N53" s="794"/>
      <c r="O53" s="794"/>
      <c r="P53" s="794"/>
      <c r="Q53" s="794"/>
      <c r="R53" s="221"/>
      <c r="S53" s="132"/>
    </row>
    <row r="54" spans="1:19" s="555" customFormat="1" ht="13.5" customHeight="1" x14ac:dyDescent="0.2">
      <c r="A54" s="787"/>
      <c r="B54" s="787"/>
      <c r="C54" s="1425"/>
      <c r="D54" s="1425"/>
      <c r="E54" s="795"/>
      <c r="F54" s="795"/>
      <c r="G54" s="795"/>
      <c r="H54" s="795"/>
      <c r="I54" s="795"/>
      <c r="J54" s="795"/>
      <c r="K54" s="795"/>
      <c r="L54" s="795"/>
      <c r="M54" s="795"/>
      <c r="N54" s="795"/>
      <c r="O54" s="795"/>
      <c r="P54" s="795"/>
      <c r="Q54" s="795"/>
      <c r="R54" s="221"/>
      <c r="S54" s="132"/>
    </row>
    <row r="55" spans="1:19" s="555" customFormat="1" ht="13.5" customHeight="1" x14ac:dyDescent="0.2">
      <c r="A55" s="787"/>
      <c r="B55" s="787"/>
      <c r="C55" s="1426"/>
      <c r="D55" s="1426"/>
      <c r="E55" s="796"/>
      <c r="F55" s="796"/>
      <c r="G55" s="796"/>
      <c r="H55" s="796"/>
      <c r="I55" s="796"/>
      <c r="J55" s="796"/>
      <c r="K55" s="796"/>
      <c r="L55" s="796"/>
      <c r="M55" s="796"/>
      <c r="N55" s="796"/>
      <c r="O55" s="796"/>
      <c r="P55" s="796"/>
      <c r="Q55" s="796"/>
      <c r="R55" s="221"/>
      <c r="S55" s="132"/>
    </row>
    <row r="56" spans="1:19" s="555" customFormat="1" ht="13.5" customHeight="1" x14ac:dyDescent="0.2">
      <c r="A56" s="787"/>
      <c r="B56" s="787"/>
      <c r="C56" s="788"/>
      <c r="D56" s="797"/>
      <c r="E56" s="796"/>
      <c r="F56" s="796"/>
      <c r="G56" s="796"/>
      <c r="H56" s="796"/>
      <c r="I56" s="796"/>
      <c r="J56" s="796"/>
      <c r="K56" s="796"/>
      <c r="L56" s="796"/>
      <c r="M56" s="796"/>
      <c r="N56" s="796"/>
      <c r="O56" s="796"/>
      <c r="P56" s="796"/>
      <c r="Q56" s="796"/>
      <c r="R56" s="221"/>
      <c r="S56" s="132"/>
    </row>
    <row r="57" spans="1:19" s="555" customFormat="1" ht="13.5" customHeight="1" x14ac:dyDescent="0.2">
      <c r="A57" s="787"/>
      <c r="B57" s="787"/>
      <c r="C57" s="786"/>
      <c r="D57" s="658"/>
      <c r="E57" s="796"/>
      <c r="F57" s="796"/>
      <c r="G57" s="796"/>
      <c r="H57" s="796"/>
      <c r="I57" s="796"/>
      <c r="J57" s="796"/>
      <c r="K57" s="796"/>
      <c r="L57" s="796"/>
      <c r="M57" s="796"/>
      <c r="N57" s="796"/>
      <c r="O57" s="796"/>
      <c r="P57" s="796"/>
      <c r="Q57" s="796"/>
      <c r="R57" s="221"/>
      <c r="S57" s="132"/>
    </row>
    <row r="58" spans="1:19" s="838" customFormat="1" ht="13.5" customHeight="1" x14ac:dyDescent="0.15">
      <c r="A58" s="836"/>
      <c r="B58" s="836"/>
      <c r="C58" s="1430" t="s">
        <v>682</v>
      </c>
      <c r="D58" s="1430"/>
      <c r="E58" s="1430"/>
      <c r="F58" s="1430"/>
      <c r="G58" s="1430"/>
      <c r="H58" s="1430"/>
      <c r="I58" s="1430"/>
      <c r="J58" s="1430"/>
      <c r="K58" s="1430"/>
      <c r="L58" s="1430"/>
      <c r="M58" s="1430"/>
      <c r="N58" s="1430"/>
      <c r="O58" s="1430"/>
      <c r="P58" s="1430"/>
      <c r="Q58" s="1430"/>
      <c r="R58" s="837"/>
      <c r="S58" s="135"/>
    </row>
    <row r="59" spans="1:19" s="136" customFormat="1" ht="13.5" customHeight="1" x14ac:dyDescent="0.2">
      <c r="A59" s="836"/>
      <c r="B59" s="836"/>
      <c r="C59" s="1424" t="s">
        <v>683</v>
      </c>
      <c r="D59" s="1424"/>
      <c r="E59" s="1424"/>
      <c r="F59" s="1424"/>
      <c r="G59" s="1424"/>
      <c r="H59" s="1424"/>
      <c r="I59" s="1424"/>
      <c r="J59" s="1424"/>
      <c r="K59" s="1424"/>
      <c r="L59" s="1424"/>
      <c r="M59" s="1424"/>
      <c r="N59" s="1424"/>
      <c r="O59" s="1424"/>
      <c r="P59" s="1424"/>
      <c r="Q59" s="1424"/>
      <c r="R59" s="837"/>
      <c r="S59" s="135"/>
    </row>
    <row r="60" spans="1:19" s="375" customFormat="1" ht="13.5" customHeight="1" x14ac:dyDescent="0.2">
      <c r="A60" s="787"/>
      <c r="B60" s="787"/>
      <c r="C60" s="437" t="s">
        <v>417</v>
      </c>
      <c r="D60" s="396"/>
      <c r="E60" s="817"/>
      <c r="F60" s="817"/>
      <c r="G60" s="817"/>
      <c r="H60" s="817"/>
      <c r="I60" s="818" t="s">
        <v>133</v>
      </c>
      <c r="J60" s="819"/>
      <c r="K60" s="819"/>
      <c r="L60" s="819"/>
      <c r="M60" s="467"/>
      <c r="N60" s="533"/>
      <c r="O60" s="533"/>
      <c r="P60" s="533"/>
      <c r="Q60" s="533"/>
      <c r="R60" s="221"/>
    </row>
    <row r="61" spans="1:19" ht="13.5" customHeight="1" x14ac:dyDescent="0.2">
      <c r="A61" s="130"/>
      <c r="B61" s="132"/>
      <c r="C61" s="416"/>
      <c r="D61" s="132"/>
      <c r="E61" s="167"/>
      <c r="F61" s="1370">
        <v>43466</v>
      </c>
      <c r="G61" s="1370"/>
      <c r="H61" s="1370"/>
      <c r="I61" s="1370"/>
      <c r="J61" s="1370"/>
      <c r="K61" s="1370"/>
      <c r="L61" s="1370"/>
      <c r="M61" s="1370"/>
      <c r="N61" s="1370"/>
      <c r="O61" s="1370"/>
      <c r="P61" s="1370"/>
      <c r="Q61" s="1370"/>
      <c r="R61" s="365">
        <v>9</v>
      </c>
      <c r="S61" s="132"/>
    </row>
    <row r="62" spans="1:19" ht="15" customHeight="1" x14ac:dyDescent="0.2">
      <c r="B62" s="416"/>
    </row>
  </sheetData>
  <dataConsolidate/>
  <mergeCells count="16">
    <mergeCell ref="C6:Q6"/>
    <mergeCell ref="C11:D11"/>
    <mergeCell ref="C14:D14"/>
    <mergeCell ref="B1:D1"/>
    <mergeCell ref="C35:D35"/>
    <mergeCell ref="F8:Q8"/>
    <mergeCell ref="C59:Q59"/>
    <mergeCell ref="F61:Q61"/>
    <mergeCell ref="C54:D54"/>
    <mergeCell ref="C55:D55"/>
    <mergeCell ref="C9:D9"/>
    <mergeCell ref="D51:G51"/>
    <mergeCell ref="C37:D37"/>
    <mergeCell ref="C40:D40"/>
    <mergeCell ref="C58:Q58"/>
    <mergeCell ref="D32:R32"/>
  </mergeCells>
  <conditionalFormatting sqref="E9:Q11 H35:Q37 E35:G35">
    <cfRule type="cellIs" dxfId="37" priority="4" operator="equal">
      <formula>"jan."</formula>
    </cfRule>
  </conditionalFormatting>
  <printOptions horizontalCentered="1"/>
  <pageMargins left="0" right="0" top="0.19685039370078741" bottom="0.19685039370078741" header="0" footer="0"/>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GridLines="0"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442" t="s">
        <v>312</v>
      </c>
      <c r="E1" s="1442"/>
      <c r="F1" s="1442"/>
      <c r="G1" s="1442"/>
      <c r="H1" s="1442"/>
      <c r="I1" s="1442"/>
      <c r="J1" s="1442"/>
      <c r="K1" s="1442"/>
      <c r="L1" s="1442"/>
      <c r="M1" s="1442"/>
      <c r="N1" s="1442"/>
      <c r="O1" s="1442"/>
      <c r="P1" s="1442"/>
      <c r="Q1" s="1442"/>
      <c r="R1" s="1442"/>
      <c r="S1" s="2"/>
    </row>
    <row r="2" spans="1:19" ht="6" customHeight="1" x14ac:dyDescent="0.2">
      <c r="A2" s="2"/>
      <c r="B2" s="1443"/>
      <c r="C2" s="1444"/>
      <c r="D2" s="1445"/>
      <c r="E2" s="4"/>
      <c r="F2" s="4"/>
      <c r="G2" s="4"/>
      <c r="H2" s="4"/>
      <c r="I2" s="4"/>
      <c r="J2" s="4"/>
      <c r="K2" s="4"/>
      <c r="L2" s="4"/>
      <c r="M2" s="4"/>
      <c r="N2" s="4"/>
      <c r="O2" s="4"/>
      <c r="P2" s="4"/>
      <c r="Q2" s="4"/>
      <c r="R2" s="4"/>
      <c r="S2" s="2"/>
    </row>
    <row r="3" spans="1:19" ht="13.5" customHeight="1" thickBot="1" x14ac:dyDescent="0.25">
      <c r="A3" s="2"/>
      <c r="B3" s="215"/>
      <c r="C3" s="4"/>
      <c r="D3" s="4"/>
      <c r="E3" s="651"/>
      <c r="F3" s="651"/>
      <c r="G3" s="651"/>
      <c r="H3" s="651"/>
      <c r="I3" s="499"/>
      <c r="J3" s="651"/>
      <c r="K3" s="651"/>
      <c r="L3" s="651"/>
      <c r="M3" s="651"/>
      <c r="N3" s="651"/>
      <c r="O3" s="651"/>
      <c r="P3" s="651"/>
      <c r="Q3" s="651" t="s">
        <v>72</v>
      </c>
      <c r="R3" s="4"/>
      <c r="S3" s="2"/>
    </row>
    <row r="4" spans="1:19" s="7" customFormat="1" ht="13.5" customHeight="1" thickBot="1" x14ac:dyDescent="0.25">
      <c r="A4" s="6"/>
      <c r="B4" s="214"/>
      <c r="C4" s="361" t="s">
        <v>211</v>
      </c>
      <c r="D4" s="500"/>
      <c r="E4" s="500"/>
      <c r="F4" s="500"/>
      <c r="G4" s="500"/>
      <c r="H4" s="500"/>
      <c r="I4" s="500"/>
      <c r="J4" s="500"/>
      <c r="K4" s="500"/>
      <c r="L4" s="500"/>
      <c r="M4" s="500"/>
      <c r="N4" s="500"/>
      <c r="O4" s="500"/>
      <c r="P4" s="500"/>
      <c r="Q4" s="501"/>
      <c r="R4" s="4"/>
      <c r="S4" s="6"/>
    </row>
    <row r="5" spans="1:19" ht="4.5" customHeight="1" x14ac:dyDescent="0.2">
      <c r="A5" s="2"/>
      <c r="B5" s="215"/>
      <c r="C5" s="1446" t="s">
        <v>77</v>
      </c>
      <c r="D5" s="1446"/>
      <c r="E5" s="1447"/>
      <c r="F5" s="1447"/>
      <c r="G5" s="1447"/>
      <c r="H5" s="1447"/>
      <c r="I5" s="1447"/>
      <c r="J5" s="1447"/>
      <c r="K5" s="1447"/>
      <c r="L5" s="1447"/>
      <c r="M5" s="1447"/>
      <c r="N5" s="1447"/>
      <c r="O5" s="980"/>
      <c r="P5" s="980"/>
      <c r="Q5" s="980"/>
      <c r="R5" s="4"/>
      <c r="S5" s="2"/>
    </row>
    <row r="6" spans="1:19" ht="12" customHeight="1" x14ac:dyDescent="0.2">
      <c r="A6" s="2"/>
      <c r="B6" s="215"/>
      <c r="C6" s="1446"/>
      <c r="D6" s="1446"/>
      <c r="E6" s="1287">
        <v>2017</v>
      </c>
      <c r="F6" s="1448">
        <v>2018</v>
      </c>
      <c r="G6" s="1448"/>
      <c r="H6" s="1448"/>
      <c r="I6" s="1448"/>
      <c r="J6" s="1448"/>
      <c r="K6" s="1448"/>
      <c r="L6" s="1448"/>
      <c r="M6" s="1448"/>
      <c r="N6" s="1448"/>
      <c r="O6" s="1448"/>
      <c r="P6" s="1448"/>
      <c r="Q6" s="1448"/>
      <c r="R6" s="4"/>
      <c r="S6" s="2"/>
    </row>
    <row r="7" spans="1:19" x14ac:dyDescent="0.2">
      <c r="A7" s="2"/>
      <c r="B7" s="215"/>
      <c r="C7" s="1025"/>
      <c r="D7" s="1025"/>
      <c r="E7" s="652" t="s">
        <v>93</v>
      </c>
      <c r="F7" s="652" t="s">
        <v>92</v>
      </c>
      <c r="G7" s="652" t="s">
        <v>103</v>
      </c>
      <c r="H7" s="652" t="s">
        <v>102</v>
      </c>
      <c r="I7" s="652" t="s">
        <v>101</v>
      </c>
      <c r="J7" s="652" t="s">
        <v>100</v>
      </c>
      <c r="K7" s="652" t="s">
        <v>99</v>
      </c>
      <c r="L7" s="652" t="s">
        <v>98</v>
      </c>
      <c r="M7" s="652" t="s">
        <v>97</v>
      </c>
      <c r="N7" s="652" t="s">
        <v>96</v>
      </c>
      <c r="O7" s="652" t="s">
        <v>95</v>
      </c>
      <c r="P7" s="1027" t="s">
        <v>94</v>
      </c>
      <c r="Q7" s="1027" t="s">
        <v>93</v>
      </c>
      <c r="R7" s="980"/>
      <c r="S7" s="2"/>
    </row>
    <row r="8" spans="1:19" s="488" customFormat="1" ht="15" customHeight="1" x14ac:dyDescent="0.2">
      <c r="A8" s="90"/>
      <c r="B8" s="216"/>
      <c r="C8" s="1439" t="s">
        <v>67</v>
      </c>
      <c r="D8" s="1439"/>
      <c r="E8" s="502">
        <v>40939</v>
      </c>
      <c r="F8" s="502">
        <v>55455</v>
      </c>
      <c r="G8" s="502">
        <v>41216</v>
      </c>
      <c r="H8" s="502">
        <v>42650</v>
      </c>
      <c r="I8" s="502">
        <v>39933</v>
      </c>
      <c r="J8" s="502">
        <v>38521</v>
      </c>
      <c r="K8" s="502">
        <v>38662</v>
      </c>
      <c r="L8" s="502">
        <v>39896</v>
      </c>
      <c r="M8" s="502">
        <v>40869</v>
      </c>
      <c r="N8" s="502">
        <v>53881</v>
      </c>
      <c r="O8" s="502">
        <v>52693</v>
      </c>
      <c r="P8" s="502">
        <v>53806</v>
      </c>
      <c r="Q8" s="502">
        <v>40791</v>
      </c>
      <c r="R8" s="489"/>
      <c r="S8" s="90"/>
    </row>
    <row r="9" spans="1:19" s="497" customFormat="1" ht="11.25" customHeight="1" x14ac:dyDescent="0.2">
      <c r="A9" s="503"/>
      <c r="B9" s="504"/>
      <c r="C9" s="505"/>
      <c r="D9" s="427" t="s">
        <v>185</v>
      </c>
      <c r="E9" s="155">
        <v>13927</v>
      </c>
      <c r="F9" s="155">
        <v>19377</v>
      </c>
      <c r="G9" s="155">
        <v>14786</v>
      </c>
      <c r="H9" s="155">
        <v>15319</v>
      </c>
      <c r="I9" s="155">
        <v>14553</v>
      </c>
      <c r="J9" s="155">
        <v>14028</v>
      </c>
      <c r="K9" s="155">
        <v>14896</v>
      </c>
      <c r="L9" s="155">
        <v>14951</v>
      </c>
      <c r="M9" s="155">
        <v>15182</v>
      </c>
      <c r="N9" s="155">
        <v>21716</v>
      </c>
      <c r="O9" s="155">
        <v>18644</v>
      </c>
      <c r="P9" s="155">
        <v>16889</v>
      </c>
      <c r="Q9" s="1331">
        <v>14077</v>
      </c>
      <c r="R9" s="506"/>
      <c r="S9" s="503"/>
    </row>
    <row r="10" spans="1:19" s="497" customFormat="1" ht="11.25" customHeight="1" x14ac:dyDescent="0.2">
      <c r="A10" s="503"/>
      <c r="B10" s="504"/>
      <c r="C10" s="505"/>
      <c r="D10" s="427" t="s">
        <v>186</v>
      </c>
      <c r="E10" s="155">
        <v>8229</v>
      </c>
      <c r="F10" s="155">
        <v>11006</v>
      </c>
      <c r="G10" s="155">
        <v>7729</v>
      </c>
      <c r="H10" s="155">
        <v>8320</v>
      </c>
      <c r="I10" s="155">
        <v>8218</v>
      </c>
      <c r="J10" s="155">
        <v>7817</v>
      </c>
      <c r="K10" s="155">
        <v>7620</v>
      </c>
      <c r="L10" s="155">
        <v>8074</v>
      </c>
      <c r="M10" s="155">
        <v>8761</v>
      </c>
      <c r="N10" s="155">
        <v>11593</v>
      </c>
      <c r="O10" s="155">
        <v>10755</v>
      </c>
      <c r="P10" s="155">
        <v>9137</v>
      </c>
      <c r="Q10" s="1331">
        <v>5923</v>
      </c>
      <c r="R10" s="506"/>
      <c r="S10" s="503"/>
    </row>
    <row r="11" spans="1:19" s="497" customFormat="1" ht="11.25" customHeight="1" x14ac:dyDescent="0.2">
      <c r="A11" s="503"/>
      <c r="B11" s="504"/>
      <c r="C11" s="505"/>
      <c r="D11" s="427" t="s">
        <v>505</v>
      </c>
      <c r="E11" s="155">
        <v>9403</v>
      </c>
      <c r="F11" s="155">
        <v>14042</v>
      </c>
      <c r="G11" s="155">
        <v>11350</v>
      </c>
      <c r="H11" s="155">
        <v>11504</v>
      </c>
      <c r="I11" s="155">
        <v>10222</v>
      </c>
      <c r="J11" s="155">
        <v>10527</v>
      </c>
      <c r="K11" s="155">
        <v>10046</v>
      </c>
      <c r="L11" s="155">
        <v>10043</v>
      </c>
      <c r="M11" s="155">
        <v>10540</v>
      </c>
      <c r="N11" s="155">
        <v>11788</v>
      </c>
      <c r="O11" s="155">
        <v>12414</v>
      </c>
      <c r="P11" s="155">
        <v>11517</v>
      </c>
      <c r="Q11" s="1331">
        <v>12203</v>
      </c>
      <c r="R11" s="506"/>
      <c r="S11" s="503"/>
    </row>
    <row r="12" spans="1:19" s="497" customFormat="1" ht="11.25" customHeight="1" x14ac:dyDescent="0.2">
      <c r="A12" s="503"/>
      <c r="B12" s="504"/>
      <c r="C12" s="505"/>
      <c r="D12" s="427" t="s">
        <v>188</v>
      </c>
      <c r="E12" s="155">
        <v>3120</v>
      </c>
      <c r="F12" s="155">
        <v>4390</v>
      </c>
      <c r="G12" s="155">
        <v>3161</v>
      </c>
      <c r="H12" s="155">
        <v>3372</v>
      </c>
      <c r="I12" s="155">
        <v>3112</v>
      </c>
      <c r="J12" s="155">
        <v>2738</v>
      </c>
      <c r="K12" s="155">
        <v>2784</v>
      </c>
      <c r="L12" s="155">
        <v>3261</v>
      </c>
      <c r="M12" s="155">
        <v>3198</v>
      </c>
      <c r="N12" s="155">
        <v>3651</v>
      </c>
      <c r="O12" s="155">
        <v>4250</v>
      </c>
      <c r="P12" s="155">
        <v>4008</v>
      </c>
      <c r="Q12" s="1331">
        <v>2251</v>
      </c>
      <c r="R12" s="506"/>
      <c r="S12" s="503"/>
    </row>
    <row r="13" spans="1:19" s="497" customFormat="1" ht="11.25" customHeight="1" x14ac:dyDescent="0.2">
      <c r="A13" s="503"/>
      <c r="B13" s="504"/>
      <c r="C13" s="505"/>
      <c r="D13" s="427" t="s">
        <v>189</v>
      </c>
      <c r="E13" s="155">
        <v>4433</v>
      </c>
      <c r="F13" s="155">
        <v>3628</v>
      </c>
      <c r="G13" s="155">
        <v>2120</v>
      </c>
      <c r="H13" s="155">
        <v>1905</v>
      </c>
      <c r="I13" s="155">
        <v>1631</v>
      </c>
      <c r="J13" s="155">
        <v>1400</v>
      </c>
      <c r="K13" s="155">
        <v>1366</v>
      </c>
      <c r="L13" s="155">
        <v>1344</v>
      </c>
      <c r="M13" s="155">
        <v>1240</v>
      </c>
      <c r="N13" s="155">
        <v>2220</v>
      </c>
      <c r="O13" s="155">
        <v>3758</v>
      </c>
      <c r="P13" s="155">
        <v>9343</v>
      </c>
      <c r="Q13" s="1331">
        <v>4412</v>
      </c>
      <c r="R13" s="506"/>
      <c r="S13" s="503"/>
    </row>
    <row r="14" spans="1:19" s="497" customFormat="1" ht="11.25" customHeight="1" x14ac:dyDescent="0.2">
      <c r="A14" s="503"/>
      <c r="B14" s="504"/>
      <c r="C14" s="505"/>
      <c r="D14" s="427" t="s">
        <v>129</v>
      </c>
      <c r="E14" s="155">
        <v>925</v>
      </c>
      <c r="F14" s="155">
        <v>1382</v>
      </c>
      <c r="G14" s="155">
        <v>915</v>
      </c>
      <c r="H14" s="155">
        <v>997</v>
      </c>
      <c r="I14" s="155">
        <v>1076</v>
      </c>
      <c r="J14" s="155">
        <v>886</v>
      </c>
      <c r="K14" s="155">
        <v>855</v>
      </c>
      <c r="L14" s="155">
        <v>971</v>
      </c>
      <c r="M14" s="155">
        <v>766</v>
      </c>
      <c r="N14" s="155">
        <v>1225</v>
      </c>
      <c r="O14" s="155">
        <v>1314</v>
      </c>
      <c r="P14" s="155">
        <v>1418</v>
      </c>
      <c r="Q14" s="1331">
        <v>1007</v>
      </c>
      <c r="R14" s="506"/>
      <c r="S14" s="503"/>
    </row>
    <row r="15" spans="1:19" s="497" customFormat="1" ht="11.25" customHeight="1" x14ac:dyDescent="0.2">
      <c r="A15" s="503"/>
      <c r="B15" s="504"/>
      <c r="C15" s="505"/>
      <c r="D15" s="427" t="s">
        <v>130</v>
      </c>
      <c r="E15" s="155">
        <v>902</v>
      </c>
      <c r="F15" s="155">
        <v>1630</v>
      </c>
      <c r="G15" s="155">
        <v>1155</v>
      </c>
      <c r="H15" s="155">
        <v>1233</v>
      </c>
      <c r="I15" s="155">
        <v>1121</v>
      </c>
      <c r="J15" s="155">
        <v>1125</v>
      </c>
      <c r="K15" s="155">
        <v>1095</v>
      </c>
      <c r="L15" s="155">
        <v>1252</v>
      </c>
      <c r="M15" s="155">
        <v>1182</v>
      </c>
      <c r="N15" s="155">
        <v>1688</v>
      </c>
      <c r="O15" s="155">
        <v>1558</v>
      </c>
      <c r="P15" s="155">
        <v>1494</v>
      </c>
      <c r="Q15" s="1331">
        <v>918</v>
      </c>
      <c r="R15" s="506"/>
      <c r="S15" s="503"/>
    </row>
    <row r="16" spans="1:19" s="511" customFormat="1" ht="15" customHeight="1" x14ac:dyDescent="0.2">
      <c r="A16" s="507"/>
      <c r="B16" s="508"/>
      <c r="C16" s="1439" t="s">
        <v>283</v>
      </c>
      <c r="D16" s="1439"/>
      <c r="E16" s="509"/>
      <c r="F16" s="509"/>
      <c r="G16" s="509"/>
      <c r="H16" s="509"/>
      <c r="I16" s="509"/>
      <c r="J16" s="509"/>
      <c r="K16" s="509"/>
      <c r="L16" s="509"/>
      <c r="M16" s="509"/>
      <c r="N16" s="509"/>
      <c r="O16" s="509"/>
      <c r="P16" s="509"/>
      <c r="Q16" s="1317"/>
      <c r="R16" s="510"/>
      <c r="S16" s="507"/>
    </row>
    <row r="17" spans="1:19" s="497" customFormat="1" ht="12" customHeight="1" x14ac:dyDescent="0.2">
      <c r="A17" s="503"/>
      <c r="B17" s="504"/>
      <c r="C17" s="505"/>
      <c r="D17" s="92" t="s">
        <v>647</v>
      </c>
      <c r="E17" s="155">
        <v>3987</v>
      </c>
      <c r="F17" s="155">
        <v>6534</v>
      </c>
      <c r="G17" s="155">
        <v>5140</v>
      </c>
      <c r="H17" s="155">
        <v>5203</v>
      </c>
      <c r="I17" s="155">
        <v>4794</v>
      </c>
      <c r="J17" s="155">
        <v>4807</v>
      </c>
      <c r="K17" s="155">
        <v>4180</v>
      </c>
      <c r="L17" s="155">
        <v>4220</v>
      </c>
      <c r="M17" s="155">
        <v>4094</v>
      </c>
      <c r="N17" s="155">
        <v>5333</v>
      </c>
      <c r="O17" s="155">
        <v>6366</v>
      </c>
      <c r="P17" s="155">
        <v>5835</v>
      </c>
      <c r="Q17" s="1331" t="s">
        <v>382</v>
      </c>
      <c r="R17" s="506"/>
      <c r="S17" s="503"/>
    </row>
    <row r="18" spans="1:19" s="497" customFormat="1" ht="12" customHeight="1" x14ac:dyDescent="0.2">
      <c r="A18" s="503"/>
      <c r="B18" s="504"/>
      <c r="C18" s="505"/>
      <c r="D18" s="92" t="s">
        <v>648</v>
      </c>
      <c r="E18" s="155">
        <v>2980</v>
      </c>
      <c r="F18" s="155">
        <v>3558</v>
      </c>
      <c r="G18" s="155">
        <v>2560</v>
      </c>
      <c r="H18" s="155">
        <v>2421</v>
      </c>
      <c r="I18" s="155">
        <v>2262</v>
      </c>
      <c r="J18" s="155">
        <v>2191</v>
      </c>
      <c r="K18" s="155">
        <v>2610</v>
      </c>
      <c r="L18" s="155">
        <v>1900</v>
      </c>
      <c r="M18" s="155">
        <v>1937</v>
      </c>
      <c r="N18" s="155">
        <v>2524</v>
      </c>
      <c r="O18" s="155">
        <v>3407</v>
      </c>
      <c r="P18" s="155">
        <v>5571</v>
      </c>
      <c r="Q18" s="1331" t="s">
        <v>382</v>
      </c>
      <c r="R18" s="506"/>
      <c r="S18" s="503"/>
    </row>
    <row r="19" spans="1:19" s="497" customFormat="1" ht="12" customHeight="1" x14ac:dyDescent="0.2">
      <c r="A19" s="503"/>
      <c r="B19" s="504"/>
      <c r="C19" s="505"/>
      <c r="D19" s="92" t="s">
        <v>649</v>
      </c>
      <c r="E19" s="155">
        <v>2903</v>
      </c>
      <c r="F19" s="155">
        <v>4008</v>
      </c>
      <c r="G19" s="155">
        <v>2920</v>
      </c>
      <c r="H19" s="155">
        <v>2919</v>
      </c>
      <c r="I19" s="155">
        <v>2916</v>
      </c>
      <c r="J19" s="155">
        <v>2814</v>
      </c>
      <c r="K19" s="155">
        <v>2775</v>
      </c>
      <c r="L19" s="155">
        <v>2594</v>
      </c>
      <c r="M19" s="155">
        <v>2166</v>
      </c>
      <c r="N19" s="155">
        <v>3050</v>
      </c>
      <c r="O19" s="155">
        <v>3930</v>
      </c>
      <c r="P19" s="155">
        <v>5010</v>
      </c>
      <c r="Q19" s="1331" t="s">
        <v>382</v>
      </c>
      <c r="R19" s="506"/>
      <c r="S19" s="503"/>
    </row>
    <row r="20" spans="1:19" s="497" customFormat="1" ht="12" customHeight="1" x14ac:dyDescent="0.2">
      <c r="A20" s="503"/>
      <c r="B20" s="504"/>
      <c r="C20" s="505"/>
      <c r="D20" s="92" t="s">
        <v>650</v>
      </c>
      <c r="E20" s="155">
        <v>3484</v>
      </c>
      <c r="F20" s="155">
        <v>4561</v>
      </c>
      <c r="G20" s="155">
        <v>3527</v>
      </c>
      <c r="H20" s="155">
        <v>3620</v>
      </c>
      <c r="I20" s="155">
        <v>3399</v>
      </c>
      <c r="J20" s="155">
        <v>3356</v>
      </c>
      <c r="K20" s="155">
        <v>2894</v>
      </c>
      <c r="L20" s="155">
        <v>3150</v>
      </c>
      <c r="M20" s="155">
        <v>3500</v>
      </c>
      <c r="N20" s="155">
        <v>3618</v>
      </c>
      <c r="O20" s="155">
        <v>4245</v>
      </c>
      <c r="P20" s="155">
        <v>4148</v>
      </c>
      <c r="Q20" s="1331" t="s">
        <v>382</v>
      </c>
      <c r="R20" s="506"/>
      <c r="S20" s="503"/>
    </row>
    <row r="21" spans="1:19" s="497" customFormat="1" ht="11.25" customHeight="1" x14ac:dyDescent="0.2">
      <c r="A21" s="503"/>
      <c r="B21" s="504"/>
      <c r="C21" s="505"/>
      <c r="D21" s="92" t="s">
        <v>651</v>
      </c>
      <c r="E21" s="155">
        <v>1832</v>
      </c>
      <c r="F21" s="155">
        <v>3002</v>
      </c>
      <c r="G21" s="155">
        <v>2169</v>
      </c>
      <c r="H21" s="155">
        <v>2288</v>
      </c>
      <c r="I21" s="155">
        <v>2128</v>
      </c>
      <c r="J21" s="155">
        <v>2130</v>
      </c>
      <c r="K21" s="155">
        <v>2050</v>
      </c>
      <c r="L21" s="155">
        <v>2117</v>
      </c>
      <c r="M21" s="155">
        <v>2059</v>
      </c>
      <c r="N21" s="155">
        <v>2589</v>
      </c>
      <c r="O21" s="155">
        <v>2846</v>
      </c>
      <c r="P21" s="155">
        <v>2390</v>
      </c>
      <c r="Q21" s="1331" t="s">
        <v>382</v>
      </c>
      <c r="R21" s="506"/>
      <c r="S21" s="503"/>
    </row>
    <row r="22" spans="1:19" s="497" customFormat="1" ht="15" customHeight="1" x14ac:dyDescent="0.2">
      <c r="A22" s="503"/>
      <c r="B22" s="504"/>
      <c r="C22" s="1439" t="s">
        <v>212</v>
      </c>
      <c r="D22" s="1439"/>
      <c r="E22" s="502">
        <v>3946</v>
      </c>
      <c r="F22" s="502">
        <v>6233</v>
      </c>
      <c r="G22" s="502">
        <v>5015</v>
      </c>
      <c r="H22" s="502">
        <v>4901</v>
      </c>
      <c r="I22" s="502">
        <v>4624</v>
      </c>
      <c r="J22" s="502">
        <v>4686</v>
      </c>
      <c r="K22" s="502">
        <v>4082</v>
      </c>
      <c r="L22" s="502">
        <v>5118</v>
      </c>
      <c r="M22" s="502">
        <v>5772</v>
      </c>
      <c r="N22" s="502">
        <v>8717</v>
      </c>
      <c r="O22" s="502">
        <v>6830</v>
      </c>
      <c r="P22" s="502">
        <v>5186</v>
      </c>
      <c r="Q22" s="502" t="s">
        <v>382</v>
      </c>
      <c r="R22" s="506"/>
      <c r="S22" s="503"/>
    </row>
    <row r="23" spans="1:19" s="511" customFormat="1" ht="12" customHeight="1" x14ac:dyDescent="0.2">
      <c r="A23" s="507"/>
      <c r="B23" s="508"/>
      <c r="C23" s="1439" t="s">
        <v>284</v>
      </c>
      <c r="D23" s="1439"/>
      <c r="E23" s="502">
        <v>36993</v>
      </c>
      <c r="F23" s="502">
        <v>49222</v>
      </c>
      <c r="G23" s="502">
        <v>36201</v>
      </c>
      <c r="H23" s="502">
        <v>37749</v>
      </c>
      <c r="I23" s="502">
        <v>35309</v>
      </c>
      <c r="J23" s="502">
        <v>33835</v>
      </c>
      <c r="K23" s="502">
        <v>34580</v>
      </c>
      <c r="L23" s="502">
        <v>34778</v>
      </c>
      <c r="M23" s="502">
        <v>35097</v>
      </c>
      <c r="N23" s="502">
        <v>45164</v>
      </c>
      <c r="O23" s="502">
        <v>45863</v>
      </c>
      <c r="P23" s="502">
        <v>48620</v>
      </c>
      <c r="Q23" s="502" t="s">
        <v>382</v>
      </c>
      <c r="R23" s="512"/>
      <c r="S23" s="507"/>
    </row>
    <row r="24" spans="1:19" s="497" customFormat="1" ht="12.75" customHeight="1" x14ac:dyDescent="0.2">
      <c r="A24" s="503"/>
      <c r="B24" s="513"/>
      <c r="C24" s="505"/>
      <c r="D24" s="433" t="s">
        <v>332</v>
      </c>
      <c r="E24" s="155">
        <v>1743</v>
      </c>
      <c r="F24" s="155">
        <v>2183</v>
      </c>
      <c r="G24" s="155">
        <v>1542</v>
      </c>
      <c r="H24" s="155">
        <v>2182</v>
      </c>
      <c r="I24" s="155">
        <v>1629</v>
      </c>
      <c r="J24" s="155">
        <v>1177</v>
      </c>
      <c r="K24" s="155">
        <v>1349</v>
      </c>
      <c r="L24" s="155">
        <v>1640</v>
      </c>
      <c r="M24" s="155">
        <v>1456</v>
      </c>
      <c r="N24" s="155">
        <v>1439</v>
      </c>
      <c r="O24" s="155">
        <v>2712</v>
      </c>
      <c r="P24" s="155">
        <v>2559</v>
      </c>
      <c r="Q24" s="1331" t="s">
        <v>382</v>
      </c>
      <c r="R24" s="506"/>
      <c r="S24" s="503"/>
    </row>
    <row r="25" spans="1:19" s="497" customFormat="1" ht="11.25" customHeight="1" x14ac:dyDescent="0.2">
      <c r="A25" s="503"/>
      <c r="B25" s="513"/>
      <c r="C25" s="505"/>
      <c r="D25" s="433" t="s">
        <v>213</v>
      </c>
      <c r="E25" s="155">
        <v>7658</v>
      </c>
      <c r="F25" s="155">
        <v>10405</v>
      </c>
      <c r="G25" s="155">
        <v>7914</v>
      </c>
      <c r="H25" s="155">
        <v>8008</v>
      </c>
      <c r="I25" s="155">
        <v>7287</v>
      </c>
      <c r="J25" s="155">
        <v>7002</v>
      </c>
      <c r="K25" s="155">
        <v>6272</v>
      </c>
      <c r="L25" s="155">
        <v>6674</v>
      </c>
      <c r="M25" s="155">
        <v>6375</v>
      </c>
      <c r="N25" s="155">
        <v>7653</v>
      </c>
      <c r="O25" s="155">
        <v>8763</v>
      </c>
      <c r="P25" s="155">
        <v>7896</v>
      </c>
      <c r="Q25" s="1331" t="s">
        <v>382</v>
      </c>
      <c r="R25" s="506"/>
      <c r="S25" s="503"/>
    </row>
    <row r="26" spans="1:19" s="497" customFormat="1" ht="11.25" customHeight="1" x14ac:dyDescent="0.2">
      <c r="A26" s="503"/>
      <c r="B26" s="513"/>
      <c r="C26" s="505"/>
      <c r="D26" s="433" t="s">
        <v>161</v>
      </c>
      <c r="E26" s="155">
        <v>27456</v>
      </c>
      <c r="F26" s="155">
        <v>36415</v>
      </c>
      <c r="G26" s="155">
        <v>26555</v>
      </c>
      <c r="H26" s="155">
        <v>27372</v>
      </c>
      <c r="I26" s="155">
        <v>26248</v>
      </c>
      <c r="J26" s="155">
        <v>25507</v>
      </c>
      <c r="K26" s="155">
        <v>26827</v>
      </c>
      <c r="L26" s="155">
        <v>26361</v>
      </c>
      <c r="M26" s="155">
        <v>27159</v>
      </c>
      <c r="N26" s="155">
        <v>35849</v>
      </c>
      <c r="O26" s="155">
        <v>34179</v>
      </c>
      <c r="P26" s="155">
        <v>37947</v>
      </c>
      <c r="Q26" s="1331" t="s">
        <v>382</v>
      </c>
      <c r="R26" s="506"/>
      <c r="S26" s="503"/>
    </row>
    <row r="27" spans="1:19" s="497" customFormat="1" ht="11.25" customHeight="1" x14ac:dyDescent="0.2">
      <c r="A27" s="503"/>
      <c r="B27" s="513"/>
      <c r="C27" s="505"/>
      <c r="D27" s="433" t="s">
        <v>214</v>
      </c>
      <c r="E27" s="155">
        <v>136</v>
      </c>
      <c r="F27" s="155">
        <v>219</v>
      </c>
      <c r="G27" s="155">
        <v>190</v>
      </c>
      <c r="H27" s="155">
        <v>187</v>
      </c>
      <c r="I27" s="155">
        <v>145</v>
      </c>
      <c r="J27" s="155">
        <v>149</v>
      </c>
      <c r="K27" s="155">
        <v>132</v>
      </c>
      <c r="L27" s="155">
        <v>103</v>
      </c>
      <c r="M27" s="155">
        <v>107</v>
      </c>
      <c r="N27" s="155">
        <v>222</v>
      </c>
      <c r="O27" s="155">
        <v>209</v>
      </c>
      <c r="P27" s="155">
        <v>218</v>
      </c>
      <c r="Q27" s="1331" t="s">
        <v>382</v>
      </c>
      <c r="R27" s="506"/>
      <c r="S27" s="503"/>
    </row>
    <row r="28" spans="1:19" ht="10.5" customHeight="1" thickBot="1" x14ac:dyDescent="0.25">
      <c r="A28" s="2"/>
      <c r="B28" s="215"/>
      <c r="C28" s="514"/>
      <c r="D28" s="13"/>
      <c r="E28" s="651"/>
      <c r="F28" s="651"/>
      <c r="G28" s="651"/>
      <c r="H28" s="651"/>
      <c r="I28" s="498"/>
      <c r="J28" s="498"/>
      <c r="K28" s="498"/>
      <c r="L28" s="498"/>
      <c r="M28" s="498"/>
      <c r="N28" s="498"/>
      <c r="O28" s="498"/>
      <c r="P28" s="498"/>
      <c r="Q28" s="1318"/>
      <c r="R28" s="980"/>
      <c r="S28" s="2"/>
    </row>
    <row r="29" spans="1:19" ht="13.5" customHeight="1" thickBot="1" x14ac:dyDescent="0.25">
      <c r="A29" s="2"/>
      <c r="B29" s="215"/>
      <c r="C29" s="361" t="s">
        <v>215</v>
      </c>
      <c r="D29" s="500"/>
      <c r="E29" s="516"/>
      <c r="F29" s="516"/>
      <c r="G29" s="516"/>
      <c r="H29" s="516"/>
      <c r="I29" s="516"/>
      <c r="J29" s="516"/>
      <c r="K29" s="516"/>
      <c r="L29" s="516"/>
      <c r="M29" s="516"/>
      <c r="N29" s="516"/>
      <c r="O29" s="516"/>
      <c r="P29" s="516"/>
      <c r="Q29" s="1319"/>
      <c r="R29" s="980"/>
      <c r="S29" s="2"/>
    </row>
    <row r="30" spans="1:19" ht="9.75" customHeight="1" x14ac:dyDescent="0.2">
      <c r="A30" s="2"/>
      <c r="B30" s="215"/>
      <c r="C30" s="568" t="s">
        <v>77</v>
      </c>
      <c r="D30" s="13"/>
      <c r="E30" s="515"/>
      <c r="F30" s="515"/>
      <c r="G30" s="515"/>
      <c r="H30" s="515"/>
      <c r="I30" s="515"/>
      <c r="J30" s="515"/>
      <c r="K30" s="515"/>
      <c r="L30" s="515"/>
      <c r="M30" s="515"/>
      <c r="N30" s="515"/>
      <c r="O30" s="515"/>
      <c r="P30" s="517"/>
      <c r="Q30" s="517"/>
      <c r="R30" s="980"/>
      <c r="S30" s="2"/>
    </row>
    <row r="31" spans="1:19" ht="15" customHeight="1" x14ac:dyDescent="0.2">
      <c r="A31" s="2"/>
      <c r="B31" s="215"/>
      <c r="C31" s="1439" t="s">
        <v>67</v>
      </c>
      <c r="D31" s="1439"/>
      <c r="E31" s="502">
        <v>6984</v>
      </c>
      <c r="F31" s="502">
        <v>13298</v>
      </c>
      <c r="G31" s="502">
        <v>10877</v>
      </c>
      <c r="H31" s="502">
        <v>15030</v>
      </c>
      <c r="I31" s="502">
        <v>10983</v>
      </c>
      <c r="J31" s="502">
        <v>12857</v>
      </c>
      <c r="K31" s="502">
        <v>12393</v>
      </c>
      <c r="L31" s="502">
        <v>9880</v>
      </c>
      <c r="M31" s="502">
        <v>10411</v>
      </c>
      <c r="N31" s="502">
        <v>12064</v>
      </c>
      <c r="O31" s="502">
        <v>12833</v>
      </c>
      <c r="P31" s="502">
        <v>9409</v>
      </c>
      <c r="Q31" s="502">
        <v>6171</v>
      </c>
      <c r="R31" s="980"/>
      <c r="S31" s="2"/>
    </row>
    <row r="32" spans="1:19" ht="12" customHeight="1" x14ac:dyDescent="0.2">
      <c r="A32" s="2"/>
      <c r="B32" s="215"/>
      <c r="C32" s="438"/>
      <c r="D32" s="427" t="s">
        <v>185</v>
      </c>
      <c r="E32" s="155">
        <v>1757</v>
      </c>
      <c r="F32" s="155">
        <v>3621</v>
      </c>
      <c r="G32" s="155">
        <v>2822</v>
      </c>
      <c r="H32" s="155">
        <v>4105</v>
      </c>
      <c r="I32" s="155">
        <v>2717</v>
      </c>
      <c r="J32" s="155">
        <v>3370</v>
      </c>
      <c r="K32" s="155">
        <v>3543</v>
      </c>
      <c r="L32" s="155">
        <v>2646</v>
      </c>
      <c r="M32" s="155">
        <v>2219</v>
      </c>
      <c r="N32" s="155">
        <v>3884</v>
      </c>
      <c r="O32" s="155">
        <v>3621</v>
      </c>
      <c r="P32" s="155">
        <v>2383</v>
      </c>
      <c r="Q32" s="1331">
        <v>1542</v>
      </c>
      <c r="R32" s="980"/>
      <c r="S32" s="2"/>
    </row>
    <row r="33" spans="1:19" ht="12" customHeight="1" x14ac:dyDescent="0.2">
      <c r="A33" s="2"/>
      <c r="B33" s="215"/>
      <c r="C33" s="438"/>
      <c r="D33" s="427" t="s">
        <v>186</v>
      </c>
      <c r="E33" s="155">
        <v>2118</v>
      </c>
      <c r="F33" s="155">
        <v>4618</v>
      </c>
      <c r="G33" s="155">
        <v>3511</v>
      </c>
      <c r="H33" s="155">
        <v>4603</v>
      </c>
      <c r="I33" s="155">
        <v>3650</v>
      </c>
      <c r="J33" s="155">
        <v>4266</v>
      </c>
      <c r="K33" s="155">
        <v>4062</v>
      </c>
      <c r="L33" s="155">
        <v>3244</v>
      </c>
      <c r="M33" s="155">
        <v>4328</v>
      </c>
      <c r="N33" s="155">
        <v>4322</v>
      </c>
      <c r="O33" s="155">
        <v>4562</v>
      </c>
      <c r="P33" s="155">
        <v>3249</v>
      </c>
      <c r="Q33" s="1331">
        <v>1687</v>
      </c>
      <c r="R33" s="980"/>
      <c r="S33" s="2"/>
    </row>
    <row r="34" spans="1:19" ht="12" customHeight="1" x14ac:dyDescent="0.2">
      <c r="A34" s="2"/>
      <c r="B34" s="215"/>
      <c r="C34" s="438"/>
      <c r="D34" s="427" t="s">
        <v>505</v>
      </c>
      <c r="E34" s="155">
        <v>1241</v>
      </c>
      <c r="F34" s="155">
        <v>2044</v>
      </c>
      <c r="G34" s="155">
        <v>1510</v>
      </c>
      <c r="H34" s="155">
        <v>2366</v>
      </c>
      <c r="I34" s="155">
        <v>1532</v>
      </c>
      <c r="J34" s="155">
        <v>1922</v>
      </c>
      <c r="K34" s="155">
        <v>2357</v>
      </c>
      <c r="L34" s="155">
        <v>2230</v>
      </c>
      <c r="M34" s="155">
        <v>1984</v>
      </c>
      <c r="N34" s="155">
        <v>2208</v>
      </c>
      <c r="O34" s="155">
        <v>2609</v>
      </c>
      <c r="P34" s="155">
        <v>2003</v>
      </c>
      <c r="Q34" s="1331">
        <v>2108</v>
      </c>
      <c r="R34" s="980"/>
      <c r="S34" s="2"/>
    </row>
    <row r="35" spans="1:19" ht="12" customHeight="1" x14ac:dyDescent="0.2">
      <c r="A35" s="2"/>
      <c r="B35" s="215"/>
      <c r="C35" s="438"/>
      <c r="D35" s="427" t="s">
        <v>188</v>
      </c>
      <c r="E35" s="155">
        <v>1214</v>
      </c>
      <c r="F35" s="155">
        <v>1715</v>
      </c>
      <c r="G35" s="155">
        <v>1076</v>
      </c>
      <c r="H35" s="155">
        <v>1446</v>
      </c>
      <c r="I35" s="155">
        <v>1241</v>
      </c>
      <c r="J35" s="155">
        <v>1592</v>
      </c>
      <c r="K35" s="155">
        <v>1221</v>
      </c>
      <c r="L35" s="155">
        <v>789</v>
      </c>
      <c r="M35" s="155">
        <v>1140</v>
      </c>
      <c r="N35" s="155">
        <v>928</v>
      </c>
      <c r="O35" s="155">
        <v>1080</v>
      </c>
      <c r="P35" s="155">
        <v>1027</v>
      </c>
      <c r="Q35" s="1331">
        <v>431</v>
      </c>
      <c r="R35" s="980"/>
      <c r="S35" s="2"/>
    </row>
    <row r="36" spans="1:19" ht="12" customHeight="1" x14ac:dyDescent="0.2">
      <c r="A36" s="2"/>
      <c r="B36" s="215"/>
      <c r="C36" s="438"/>
      <c r="D36" s="427" t="s">
        <v>189</v>
      </c>
      <c r="E36" s="155">
        <v>389</v>
      </c>
      <c r="F36" s="155">
        <v>806</v>
      </c>
      <c r="G36" s="155">
        <v>1587</v>
      </c>
      <c r="H36" s="155">
        <v>2009</v>
      </c>
      <c r="I36" s="155">
        <v>1319</v>
      </c>
      <c r="J36" s="155">
        <v>1151</v>
      </c>
      <c r="K36" s="155">
        <v>661</v>
      </c>
      <c r="L36" s="155">
        <v>447</v>
      </c>
      <c r="M36" s="155">
        <v>291</v>
      </c>
      <c r="N36" s="155">
        <v>368</v>
      </c>
      <c r="O36" s="155">
        <v>346</v>
      </c>
      <c r="P36" s="155">
        <v>377</v>
      </c>
      <c r="Q36" s="1331">
        <v>157</v>
      </c>
      <c r="R36" s="980"/>
      <c r="S36" s="2"/>
    </row>
    <row r="37" spans="1:19" ht="12" customHeight="1" x14ac:dyDescent="0.2">
      <c r="A37" s="2"/>
      <c r="B37" s="215"/>
      <c r="C37" s="438"/>
      <c r="D37" s="427" t="s">
        <v>129</v>
      </c>
      <c r="E37" s="155">
        <v>95</v>
      </c>
      <c r="F37" s="155">
        <v>200</v>
      </c>
      <c r="G37" s="155">
        <v>148</v>
      </c>
      <c r="H37" s="155">
        <v>236</v>
      </c>
      <c r="I37" s="155">
        <v>259</v>
      </c>
      <c r="J37" s="155">
        <v>246</v>
      </c>
      <c r="K37" s="155">
        <v>234</v>
      </c>
      <c r="L37" s="155">
        <v>262</v>
      </c>
      <c r="M37" s="155">
        <v>215</v>
      </c>
      <c r="N37" s="155">
        <v>167</v>
      </c>
      <c r="O37" s="155">
        <v>300</v>
      </c>
      <c r="P37" s="155">
        <v>148</v>
      </c>
      <c r="Q37" s="1331">
        <v>123</v>
      </c>
      <c r="R37" s="980"/>
      <c r="S37" s="2"/>
    </row>
    <row r="38" spans="1:19" ht="12" customHeight="1" x14ac:dyDescent="0.2">
      <c r="A38" s="2"/>
      <c r="B38" s="215"/>
      <c r="C38" s="438"/>
      <c r="D38" s="427" t="s">
        <v>130</v>
      </c>
      <c r="E38" s="155">
        <v>170</v>
      </c>
      <c r="F38" s="155">
        <v>294</v>
      </c>
      <c r="G38" s="155">
        <v>223</v>
      </c>
      <c r="H38" s="155">
        <v>265</v>
      </c>
      <c r="I38" s="155">
        <v>265</v>
      </c>
      <c r="J38" s="155">
        <v>310</v>
      </c>
      <c r="K38" s="155">
        <v>315</v>
      </c>
      <c r="L38" s="155">
        <v>262</v>
      </c>
      <c r="M38" s="155">
        <v>234</v>
      </c>
      <c r="N38" s="155">
        <v>187</v>
      </c>
      <c r="O38" s="155">
        <v>315</v>
      </c>
      <c r="P38" s="155">
        <v>222</v>
      </c>
      <c r="Q38" s="1331">
        <v>123</v>
      </c>
      <c r="R38" s="980"/>
      <c r="S38" s="2"/>
    </row>
    <row r="39" spans="1:19" ht="15" customHeight="1" x14ac:dyDescent="0.2">
      <c r="A39" s="2"/>
      <c r="B39" s="215"/>
      <c r="C39" s="438"/>
      <c r="D39" s="433" t="s">
        <v>332</v>
      </c>
      <c r="E39" s="155">
        <v>1023</v>
      </c>
      <c r="F39" s="155">
        <v>1086</v>
      </c>
      <c r="G39" s="155">
        <v>519</v>
      </c>
      <c r="H39" s="155">
        <v>658</v>
      </c>
      <c r="I39" s="155">
        <v>843</v>
      </c>
      <c r="J39" s="155">
        <v>964</v>
      </c>
      <c r="K39" s="155">
        <v>442</v>
      </c>
      <c r="L39" s="155">
        <v>295</v>
      </c>
      <c r="M39" s="155">
        <v>374</v>
      </c>
      <c r="N39" s="155">
        <v>325</v>
      </c>
      <c r="O39" s="155">
        <v>462</v>
      </c>
      <c r="P39" s="155">
        <v>598</v>
      </c>
      <c r="Q39" s="1331" t="s">
        <v>382</v>
      </c>
      <c r="R39" s="980"/>
      <c r="S39" s="2"/>
    </row>
    <row r="40" spans="1:19" ht="12" customHeight="1" x14ac:dyDescent="0.2">
      <c r="A40" s="2"/>
      <c r="B40" s="215"/>
      <c r="C40" s="438"/>
      <c r="D40" s="433" t="s">
        <v>213</v>
      </c>
      <c r="E40" s="155">
        <v>1588</v>
      </c>
      <c r="F40" s="155">
        <v>3694</v>
      </c>
      <c r="G40" s="155">
        <v>2946</v>
      </c>
      <c r="H40" s="155">
        <v>4005</v>
      </c>
      <c r="I40" s="155">
        <v>2729</v>
      </c>
      <c r="J40" s="155">
        <v>3306</v>
      </c>
      <c r="K40" s="155">
        <v>3287</v>
      </c>
      <c r="L40" s="155">
        <v>2776</v>
      </c>
      <c r="M40" s="155">
        <v>2227</v>
      </c>
      <c r="N40" s="155">
        <v>3133</v>
      </c>
      <c r="O40" s="155">
        <v>3906</v>
      </c>
      <c r="P40" s="155">
        <v>2578</v>
      </c>
      <c r="Q40" s="1331" t="s">
        <v>382</v>
      </c>
      <c r="R40" s="980"/>
      <c r="S40" s="2"/>
    </row>
    <row r="41" spans="1:19" ht="12" customHeight="1" x14ac:dyDescent="0.2">
      <c r="A41" s="2"/>
      <c r="B41" s="215"/>
      <c r="C41" s="438"/>
      <c r="D41" s="433" t="s">
        <v>161</v>
      </c>
      <c r="E41" s="155">
        <v>4373</v>
      </c>
      <c r="F41" s="155">
        <v>8518</v>
      </c>
      <c r="G41" s="155">
        <v>7412</v>
      </c>
      <c r="H41" s="155">
        <v>10366</v>
      </c>
      <c r="I41" s="155">
        <v>7411</v>
      </c>
      <c r="J41" s="155">
        <v>8587</v>
      </c>
      <c r="K41" s="155">
        <v>8664</v>
      </c>
      <c r="L41" s="155">
        <v>6809</v>
      </c>
      <c r="M41" s="155">
        <v>7810</v>
      </c>
      <c r="N41" s="155">
        <v>8606</v>
      </c>
      <c r="O41" s="155">
        <v>8465</v>
      </c>
      <c r="P41" s="155">
        <v>6233</v>
      </c>
      <c r="Q41" s="1331" t="s">
        <v>382</v>
      </c>
      <c r="R41" s="980"/>
      <c r="S41" s="2"/>
    </row>
    <row r="42" spans="1:19" ht="11.25" customHeight="1" x14ac:dyDescent="0.2">
      <c r="A42" s="2"/>
      <c r="B42" s="215"/>
      <c r="C42" s="438"/>
      <c r="D42" s="433" t="s">
        <v>214</v>
      </c>
      <c r="E42" s="697">
        <v>0</v>
      </c>
      <c r="F42" s="697">
        <v>0</v>
      </c>
      <c r="G42" s="697">
        <v>0</v>
      </c>
      <c r="H42" s="697">
        <v>1</v>
      </c>
      <c r="I42" s="697">
        <v>0</v>
      </c>
      <c r="J42" s="697">
        <v>0</v>
      </c>
      <c r="K42" s="697">
        <v>0</v>
      </c>
      <c r="L42" s="697">
        <v>0</v>
      </c>
      <c r="M42" s="697">
        <v>0</v>
      </c>
      <c r="N42" s="697">
        <v>0</v>
      </c>
      <c r="O42" s="697">
        <v>0</v>
      </c>
      <c r="P42" s="697">
        <v>0</v>
      </c>
      <c r="Q42" s="1332" t="s">
        <v>382</v>
      </c>
      <c r="R42" s="980"/>
      <c r="S42" s="2"/>
    </row>
    <row r="43" spans="1:19" ht="15" customHeight="1" x14ac:dyDescent="0.2">
      <c r="A43" s="2"/>
      <c r="B43" s="215"/>
      <c r="C43" s="1023" t="s">
        <v>285</v>
      </c>
      <c r="D43" s="1023"/>
      <c r="E43" s="146"/>
      <c r="F43" s="155"/>
      <c r="G43" s="155"/>
      <c r="H43" s="155"/>
      <c r="I43" s="155"/>
      <c r="J43" s="155"/>
      <c r="K43" s="155"/>
      <c r="L43" s="155"/>
      <c r="M43" s="155"/>
      <c r="N43" s="155"/>
      <c r="O43" s="155"/>
      <c r="P43" s="155"/>
      <c r="Q43" s="1331"/>
      <c r="R43" s="980"/>
      <c r="S43" s="2"/>
    </row>
    <row r="44" spans="1:19" ht="12" customHeight="1" x14ac:dyDescent="0.2">
      <c r="A44" s="2"/>
      <c r="B44" s="215"/>
      <c r="C44" s="438"/>
      <c r="D44" s="659" t="s">
        <v>650</v>
      </c>
      <c r="E44" s="155">
        <v>824</v>
      </c>
      <c r="F44" s="155">
        <v>2239</v>
      </c>
      <c r="G44" s="155">
        <v>1511</v>
      </c>
      <c r="H44" s="155">
        <v>1717</v>
      </c>
      <c r="I44" s="155">
        <v>1504</v>
      </c>
      <c r="J44" s="155">
        <v>1895</v>
      </c>
      <c r="K44" s="155">
        <v>1644</v>
      </c>
      <c r="L44" s="155">
        <v>1408</v>
      </c>
      <c r="M44" s="155">
        <v>2373</v>
      </c>
      <c r="N44" s="155">
        <v>1716</v>
      </c>
      <c r="O44" s="155">
        <v>1827</v>
      </c>
      <c r="P44" s="155">
        <v>1490</v>
      </c>
      <c r="Q44" s="1331" t="s">
        <v>382</v>
      </c>
      <c r="R44" s="980"/>
      <c r="S44" s="2"/>
    </row>
    <row r="45" spans="1:19" ht="12" customHeight="1" x14ac:dyDescent="0.2">
      <c r="A45" s="2"/>
      <c r="B45" s="215"/>
      <c r="C45" s="438"/>
      <c r="D45" s="659" t="s">
        <v>647</v>
      </c>
      <c r="E45" s="155">
        <v>494</v>
      </c>
      <c r="F45" s="155">
        <v>594</v>
      </c>
      <c r="G45" s="155">
        <v>609</v>
      </c>
      <c r="H45" s="155">
        <v>921</v>
      </c>
      <c r="I45" s="155">
        <v>665</v>
      </c>
      <c r="J45" s="155">
        <v>1000</v>
      </c>
      <c r="K45" s="155">
        <v>928</v>
      </c>
      <c r="L45" s="155">
        <v>710</v>
      </c>
      <c r="M45" s="155">
        <v>685</v>
      </c>
      <c r="N45" s="155">
        <v>728</v>
      </c>
      <c r="O45" s="155">
        <v>779</v>
      </c>
      <c r="P45" s="155">
        <v>693</v>
      </c>
      <c r="Q45" s="1331" t="s">
        <v>382</v>
      </c>
      <c r="R45" s="980"/>
      <c r="S45" s="2"/>
    </row>
    <row r="46" spans="1:19" ht="12" customHeight="1" x14ac:dyDescent="0.2">
      <c r="A46" s="2"/>
      <c r="B46" s="215"/>
      <c r="C46" s="438"/>
      <c r="D46" s="659" t="s">
        <v>648</v>
      </c>
      <c r="E46" s="155">
        <v>415</v>
      </c>
      <c r="F46" s="155">
        <v>819</v>
      </c>
      <c r="G46" s="155">
        <v>1126</v>
      </c>
      <c r="H46" s="155">
        <v>1525</v>
      </c>
      <c r="I46" s="155">
        <v>1077</v>
      </c>
      <c r="J46" s="155">
        <v>1069</v>
      </c>
      <c r="K46" s="155">
        <v>1071</v>
      </c>
      <c r="L46" s="155">
        <v>656</v>
      </c>
      <c r="M46" s="155">
        <v>614</v>
      </c>
      <c r="N46" s="155">
        <v>959</v>
      </c>
      <c r="O46" s="155">
        <v>970</v>
      </c>
      <c r="P46" s="155">
        <v>622</v>
      </c>
      <c r="Q46" s="1331" t="s">
        <v>382</v>
      </c>
      <c r="R46" s="980"/>
      <c r="S46" s="2"/>
    </row>
    <row r="47" spans="1:19" ht="12" customHeight="1" x14ac:dyDescent="0.2">
      <c r="A47" s="2"/>
      <c r="B47" s="215"/>
      <c r="C47" s="438"/>
      <c r="D47" s="659" t="s">
        <v>652</v>
      </c>
      <c r="E47" s="155">
        <v>299</v>
      </c>
      <c r="F47" s="155">
        <v>989</v>
      </c>
      <c r="G47" s="155">
        <v>647</v>
      </c>
      <c r="H47" s="155">
        <v>818</v>
      </c>
      <c r="I47" s="155">
        <v>647</v>
      </c>
      <c r="J47" s="155">
        <v>736</v>
      </c>
      <c r="K47" s="155">
        <v>593</v>
      </c>
      <c r="L47" s="155">
        <v>742</v>
      </c>
      <c r="M47" s="155">
        <v>464</v>
      </c>
      <c r="N47" s="155">
        <v>690</v>
      </c>
      <c r="O47" s="155">
        <v>743</v>
      </c>
      <c r="P47" s="155">
        <v>512</v>
      </c>
      <c r="Q47" s="1331" t="s">
        <v>382</v>
      </c>
      <c r="R47" s="980"/>
      <c r="S47" s="2"/>
    </row>
    <row r="48" spans="1:19" ht="12" customHeight="1" x14ac:dyDescent="0.2">
      <c r="A48" s="2"/>
      <c r="B48" s="215"/>
      <c r="C48" s="438"/>
      <c r="D48" s="659" t="s">
        <v>653</v>
      </c>
      <c r="E48" s="155">
        <v>280</v>
      </c>
      <c r="F48" s="155">
        <v>639</v>
      </c>
      <c r="G48" s="155">
        <v>522</v>
      </c>
      <c r="H48" s="155">
        <v>640</v>
      </c>
      <c r="I48" s="155">
        <v>424</v>
      </c>
      <c r="J48" s="155">
        <v>646</v>
      </c>
      <c r="K48" s="155">
        <v>548</v>
      </c>
      <c r="L48" s="155">
        <v>316</v>
      </c>
      <c r="M48" s="155">
        <v>408</v>
      </c>
      <c r="N48" s="155">
        <v>426</v>
      </c>
      <c r="O48" s="155">
        <v>483</v>
      </c>
      <c r="P48" s="155">
        <v>438</v>
      </c>
      <c r="Q48" s="1331" t="s">
        <v>382</v>
      </c>
      <c r="R48" s="980"/>
      <c r="S48" s="2"/>
    </row>
    <row r="49" spans="1:19" ht="15" customHeight="1" x14ac:dyDescent="0.2">
      <c r="A49" s="2"/>
      <c r="B49" s="215"/>
      <c r="C49" s="1439" t="s">
        <v>216</v>
      </c>
      <c r="D49" s="1439"/>
      <c r="E49" s="436">
        <v>17.059527589828768</v>
      </c>
      <c r="F49" s="436">
        <v>23.979803444234062</v>
      </c>
      <c r="G49" s="436">
        <v>26.390236801242235</v>
      </c>
      <c r="H49" s="436">
        <v>35.240328253223922</v>
      </c>
      <c r="I49" s="436">
        <v>27.503568477199309</v>
      </c>
      <c r="J49" s="436">
        <v>33.376599776745152</v>
      </c>
      <c r="K49" s="436">
        <v>32.054730743365582</v>
      </c>
      <c r="L49" s="436">
        <v>24.764387407258873</v>
      </c>
      <c r="M49" s="436">
        <v>25.474075705302308</v>
      </c>
      <c r="N49" s="436">
        <v>22.390081847033276</v>
      </c>
      <c r="O49" s="436">
        <v>24.354278556924069</v>
      </c>
      <c r="P49" s="436">
        <v>17.486897372040293</v>
      </c>
      <c r="Q49" s="436">
        <f>+Q31/Q8*100</f>
        <v>15.128337133191144</v>
      </c>
      <c r="R49" s="980"/>
      <c r="S49" s="2"/>
    </row>
    <row r="50" spans="1:19" ht="11.25" customHeight="1" thickBot="1" x14ac:dyDescent="0.25">
      <c r="A50" s="2"/>
      <c r="B50" s="215"/>
      <c r="C50" s="518"/>
      <c r="D50" s="1024"/>
      <c r="E50" s="651"/>
      <c r="F50" s="651"/>
      <c r="G50" s="651"/>
      <c r="H50" s="651"/>
      <c r="I50" s="651"/>
      <c r="J50" s="651"/>
      <c r="K50" s="651"/>
      <c r="L50" s="651"/>
      <c r="M50" s="651"/>
      <c r="N50" s="651"/>
      <c r="O50" s="651"/>
      <c r="P50" s="498"/>
      <c r="Q50" s="1318"/>
      <c r="R50" s="980"/>
      <c r="S50" s="2"/>
    </row>
    <row r="51" spans="1:19" s="7" customFormat="1" ht="13.5" customHeight="1" thickBot="1" x14ac:dyDescent="0.25">
      <c r="A51" s="6"/>
      <c r="B51" s="214"/>
      <c r="C51" s="361" t="s">
        <v>217</v>
      </c>
      <c r="D51" s="500"/>
      <c r="E51" s="516"/>
      <c r="F51" s="516"/>
      <c r="G51" s="516"/>
      <c r="H51" s="516"/>
      <c r="I51" s="516"/>
      <c r="J51" s="516"/>
      <c r="K51" s="516"/>
      <c r="L51" s="516"/>
      <c r="M51" s="516"/>
      <c r="N51" s="516"/>
      <c r="O51" s="516"/>
      <c r="P51" s="516"/>
      <c r="Q51" s="1319"/>
      <c r="R51" s="980"/>
      <c r="S51" s="6"/>
    </row>
    <row r="52" spans="1:19" ht="9.75" customHeight="1" x14ac:dyDescent="0.2">
      <c r="A52" s="2"/>
      <c r="B52" s="215"/>
      <c r="C52" s="568" t="s">
        <v>77</v>
      </c>
      <c r="D52" s="519"/>
      <c r="E52" s="515"/>
      <c r="F52" s="515"/>
      <c r="G52" s="515"/>
      <c r="H52" s="515"/>
      <c r="I52" s="515"/>
      <c r="J52" s="515"/>
      <c r="K52" s="515"/>
      <c r="L52" s="515"/>
      <c r="M52" s="515"/>
      <c r="N52" s="515"/>
      <c r="O52" s="515"/>
      <c r="P52" s="517"/>
      <c r="Q52" s="517"/>
      <c r="R52" s="980"/>
      <c r="S52" s="2"/>
    </row>
    <row r="53" spans="1:19" ht="15" customHeight="1" x14ac:dyDescent="0.2">
      <c r="A53" s="2"/>
      <c r="B53" s="215"/>
      <c r="C53" s="1439" t="s">
        <v>67</v>
      </c>
      <c r="D53" s="1439"/>
      <c r="E53" s="502">
        <v>5263</v>
      </c>
      <c r="F53" s="502">
        <v>7928</v>
      </c>
      <c r="G53" s="502">
        <v>6767</v>
      </c>
      <c r="H53" s="502">
        <v>8774</v>
      </c>
      <c r="I53" s="502">
        <v>8125</v>
      </c>
      <c r="J53" s="502">
        <v>8169</v>
      </c>
      <c r="K53" s="502">
        <v>7218</v>
      </c>
      <c r="L53" s="502">
        <v>6480</v>
      </c>
      <c r="M53" s="502">
        <v>7022</v>
      </c>
      <c r="N53" s="502">
        <v>8298</v>
      </c>
      <c r="O53" s="502">
        <v>7709</v>
      </c>
      <c r="P53" s="502">
        <v>6788</v>
      </c>
      <c r="Q53" s="502">
        <v>4444</v>
      </c>
      <c r="R53" s="980"/>
      <c r="S53" s="2"/>
    </row>
    <row r="54" spans="1:19" ht="11.25" customHeight="1" x14ac:dyDescent="0.2">
      <c r="A54" s="2"/>
      <c r="B54" s="215"/>
      <c r="C54" s="438"/>
      <c r="D54" s="92" t="s">
        <v>332</v>
      </c>
      <c r="E54" s="174">
        <v>193</v>
      </c>
      <c r="F54" s="174">
        <v>418</v>
      </c>
      <c r="G54" s="174">
        <v>267</v>
      </c>
      <c r="H54" s="155">
        <v>301</v>
      </c>
      <c r="I54" s="155">
        <v>452</v>
      </c>
      <c r="J54" s="155">
        <v>829</v>
      </c>
      <c r="K54" s="155">
        <v>288</v>
      </c>
      <c r="L54" s="155">
        <v>208</v>
      </c>
      <c r="M54" s="155">
        <v>211</v>
      </c>
      <c r="N54" s="155">
        <v>225</v>
      </c>
      <c r="O54" s="155">
        <v>224</v>
      </c>
      <c r="P54" s="155">
        <v>322</v>
      </c>
      <c r="Q54" s="1331" t="s">
        <v>382</v>
      </c>
      <c r="R54" s="980"/>
      <c r="S54" s="2"/>
    </row>
    <row r="55" spans="1:19" ht="11.25" customHeight="1" x14ac:dyDescent="0.2">
      <c r="A55" s="2"/>
      <c r="B55" s="215"/>
      <c r="C55" s="438"/>
      <c r="D55" s="92" t="s">
        <v>213</v>
      </c>
      <c r="E55" s="174">
        <v>1327</v>
      </c>
      <c r="F55" s="174">
        <v>1863</v>
      </c>
      <c r="G55" s="174">
        <v>1733</v>
      </c>
      <c r="H55" s="155">
        <v>2377</v>
      </c>
      <c r="I55" s="155">
        <v>1924</v>
      </c>
      <c r="J55" s="155">
        <v>1867</v>
      </c>
      <c r="K55" s="155">
        <v>1775</v>
      </c>
      <c r="L55" s="155">
        <v>1575</v>
      </c>
      <c r="M55" s="155">
        <v>1429</v>
      </c>
      <c r="N55" s="155">
        <v>1751</v>
      </c>
      <c r="O55" s="155">
        <v>2327</v>
      </c>
      <c r="P55" s="155">
        <v>1876</v>
      </c>
      <c r="Q55" s="1331" t="s">
        <v>382</v>
      </c>
      <c r="R55" s="980"/>
      <c r="S55" s="2"/>
    </row>
    <row r="56" spans="1:19" ht="11.25" customHeight="1" x14ac:dyDescent="0.2">
      <c r="A56" s="2"/>
      <c r="B56" s="215"/>
      <c r="C56" s="438"/>
      <c r="D56" s="92" t="s">
        <v>161</v>
      </c>
      <c r="E56" s="174">
        <v>3743</v>
      </c>
      <c r="F56" s="174">
        <v>5646</v>
      </c>
      <c r="G56" s="174">
        <v>4767</v>
      </c>
      <c r="H56" s="155">
        <v>6096</v>
      </c>
      <c r="I56" s="155">
        <v>5749</v>
      </c>
      <c r="J56" s="155">
        <v>5473</v>
      </c>
      <c r="K56" s="155">
        <v>5155</v>
      </c>
      <c r="L56" s="155">
        <v>4697</v>
      </c>
      <c r="M56" s="155">
        <v>5382</v>
      </c>
      <c r="N56" s="155">
        <v>6322</v>
      </c>
      <c r="O56" s="155">
        <v>5158</v>
      </c>
      <c r="P56" s="155">
        <v>4590</v>
      </c>
      <c r="Q56" s="1331" t="s">
        <v>382</v>
      </c>
      <c r="R56" s="980"/>
      <c r="S56" s="2"/>
    </row>
    <row r="57" spans="1:19" ht="11.25" customHeight="1" x14ac:dyDescent="0.2">
      <c r="A57" s="2"/>
      <c r="B57" s="215"/>
      <c r="C57" s="438"/>
      <c r="D57" s="92" t="s">
        <v>214</v>
      </c>
      <c r="E57" s="697">
        <v>0</v>
      </c>
      <c r="F57" s="697">
        <v>1</v>
      </c>
      <c r="G57" s="697">
        <v>0</v>
      </c>
      <c r="H57" s="697">
        <v>0</v>
      </c>
      <c r="I57" s="697">
        <v>0</v>
      </c>
      <c r="J57" s="697">
        <v>0</v>
      </c>
      <c r="K57" s="697">
        <v>0</v>
      </c>
      <c r="L57" s="697">
        <v>0</v>
      </c>
      <c r="M57" s="697">
        <v>0</v>
      </c>
      <c r="N57" s="697">
        <v>0</v>
      </c>
      <c r="O57" s="697">
        <v>0</v>
      </c>
      <c r="P57" s="697">
        <v>0</v>
      </c>
      <c r="Q57" s="1332" t="s">
        <v>382</v>
      </c>
      <c r="R57" s="980"/>
      <c r="S57" s="2"/>
    </row>
    <row r="58" spans="1:19" ht="12.75" hidden="1" customHeight="1" x14ac:dyDescent="0.2">
      <c r="A58" s="2"/>
      <c r="B58" s="215"/>
      <c r="C58" s="438"/>
      <c r="D58" s="195" t="s">
        <v>185</v>
      </c>
      <c r="E58" s="155">
        <v>1638</v>
      </c>
      <c r="F58" s="155">
        <v>2409</v>
      </c>
      <c r="G58" s="155">
        <v>2045</v>
      </c>
      <c r="H58" s="155">
        <v>2626</v>
      </c>
      <c r="I58" s="155">
        <v>2434</v>
      </c>
      <c r="J58" s="155">
        <v>2636</v>
      </c>
      <c r="K58" s="155">
        <v>2402</v>
      </c>
      <c r="L58" s="155">
        <v>2204</v>
      </c>
      <c r="M58" s="155">
        <v>1707</v>
      </c>
      <c r="N58" s="155">
        <v>3086</v>
      </c>
      <c r="O58" s="155">
        <v>2648</v>
      </c>
      <c r="P58" s="155">
        <v>2203</v>
      </c>
      <c r="Q58" s="1331">
        <v>1522</v>
      </c>
      <c r="R58" s="980"/>
      <c r="S58" s="2"/>
    </row>
    <row r="59" spans="1:19" ht="12.75" hidden="1" customHeight="1" x14ac:dyDescent="0.2">
      <c r="A59" s="2"/>
      <c r="B59" s="215"/>
      <c r="C59" s="438"/>
      <c r="D59" s="195" t="s">
        <v>186</v>
      </c>
      <c r="E59" s="155">
        <v>1716</v>
      </c>
      <c r="F59" s="155">
        <v>3204</v>
      </c>
      <c r="G59" s="155">
        <v>2211</v>
      </c>
      <c r="H59" s="155">
        <v>2738</v>
      </c>
      <c r="I59" s="155">
        <v>2670</v>
      </c>
      <c r="J59" s="155">
        <v>2828</v>
      </c>
      <c r="K59" s="155">
        <v>2401</v>
      </c>
      <c r="L59" s="155">
        <v>2238</v>
      </c>
      <c r="M59" s="155">
        <v>2891</v>
      </c>
      <c r="N59" s="155">
        <v>3134</v>
      </c>
      <c r="O59" s="155">
        <v>2967</v>
      </c>
      <c r="P59" s="155">
        <v>2507</v>
      </c>
      <c r="Q59" s="1331" t="s">
        <v>382</v>
      </c>
      <c r="R59" s="980"/>
      <c r="S59" s="2"/>
    </row>
    <row r="60" spans="1:19" ht="12.75" hidden="1" customHeight="1" x14ac:dyDescent="0.2">
      <c r="A60" s="2"/>
      <c r="B60" s="215"/>
      <c r="C60" s="438"/>
      <c r="D60" s="195" t="s">
        <v>58</v>
      </c>
      <c r="E60" s="155">
        <v>1069</v>
      </c>
      <c r="F60" s="155">
        <v>1104</v>
      </c>
      <c r="G60" s="155">
        <v>750</v>
      </c>
      <c r="H60" s="155">
        <v>835</v>
      </c>
      <c r="I60" s="155">
        <v>804</v>
      </c>
      <c r="J60" s="155">
        <v>849</v>
      </c>
      <c r="K60" s="155">
        <v>897</v>
      </c>
      <c r="L60" s="155">
        <v>845</v>
      </c>
      <c r="M60" s="155">
        <v>1193</v>
      </c>
      <c r="N60" s="155">
        <v>1053</v>
      </c>
      <c r="O60" s="155">
        <v>1028</v>
      </c>
      <c r="P60" s="155">
        <v>1075</v>
      </c>
      <c r="Q60" s="1331" t="s">
        <v>382</v>
      </c>
      <c r="R60" s="980"/>
      <c r="S60" s="2"/>
    </row>
    <row r="61" spans="1:19" ht="12.75" hidden="1" customHeight="1" x14ac:dyDescent="0.2">
      <c r="A61" s="2"/>
      <c r="B61" s="215"/>
      <c r="C61" s="438"/>
      <c r="D61" s="195" t="s">
        <v>188</v>
      </c>
      <c r="E61" s="155">
        <v>421</v>
      </c>
      <c r="F61" s="155">
        <v>660</v>
      </c>
      <c r="G61" s="155">
        <v>638</v>
      </c>
      <c r="H61" s="155">
        <v>645</v>
      </c>
      <c r="I61" s="155">
        <v>738</v>
      </c>
      <c r="J61" s="155">
        <v>747</v>
      </c>
      <c r="K61" s="155">
        <v>670</v>
      </c>
      <c r="L61" s="155">
        <v>504</v>
      </c>
      <c r="M61" s="155">
        <v>787</v>
      </c>
      <c r="N61" s="155">
        <v>596</v>
      </c>
      <c r="O61" s="155">
        <v>562</v>
      </c>
      <c r="P61" s="155">
        <v>563</v>
      </c>
      <c r="Q61" s="1331" t="s">
        <v>382</v>
      </c>
      <c r="R61" s="980"/>
      <c r="S61" s="2"/>
    </row>
    <row r="62" spans="1:19" ht="12.75" hidden="1" customHeight="1" x14ac:dyDescent="0.2">
      <c r="A62" s="2"/>
      <c r="B62" s="215"/>
      <c r="C62" s="438"/>
      <c r="D62" s="195" t="s">
        <v>189</v>
      </c>
      <c r="E62" s="155">
        <v>217</v>
      </c>
      <c r="F62" s="155">
        <v>256</v>
      </c>
      <c r="G62" s="155">
        <v>860</v>
      </c>
      <c r="H62" s="155">
        <v>1568</v>
      </c>
      <c r="I62" s="155">
        <v>1105</v>
      </c>
      <c r="J62" s="155">
        <v>736</v>
      </c>
      <c r="K62" s="155">
        <v>468</v>
      </c>
      <c r="L62" s="155">
        <v>278</v>
      </c>
      <c r="M62" s="155">
        <v>183</v>
      </c>
      <c r="N62" s="155">
        <v>195</v>
      </c>
      <c r="O62" s="155">
        <v>156</v>
      </c>
      <c r="P62" s="155">
        <v>151</v>
      </c>
      <c r="Q62" s="1331">
        <v>113</v>
      </c>
      <c r="R62" s="980"/>
      <c r="S62" s="2"/>
    </row>
    <row r="63" spans="1:19" ht="12.75" hidden="1" customHeight="1" x14ac:dyDescent="0.2">
      <c r="A63" s="2"/>
      <c r="B63" s="215"/>
      <c r="C63" s="438"/>
      <c r="D63" s="195" t="s">
        <v>129</v>
      </c>
      <c r="E63" s="155">
        <v>71</v>
      </c>
      <c r="F63" s="155">
        <v>153</v>
      </c>
      <c r="G63" s="155">
        <v>102</v>
      </c>
      <c r="H63" s="155">
        <v>195</v>
      </c>
      <c r="I63" s="155">
        <v>174</v>
      </c>
      <c r="J63" s="155">
        <v>163</v>
      </c>
      <c r="K63" s="155">
        <v>169</v>
      </c>
      <c r="L63" s="155">
        <v>216</v>
      </c>
      <c r="M63" s="155">
        <v>125</v>
      </c>
      <c r="N63" s="155">
        <v>134</v>
      </c>
      <c r="O63" s="155">
        <v>188</v>
      </c>
      <c r="P63" s="155">
        <v>136</v>
      </c>
      <c r="Q63" s="1331">
        <v>104</v>
      </c>
      <c r="R63" s="980"/>
      <c r="S63" s="2"/>
    </row>
    <row r="64" spans="1:19" ht="12.75" hidden="1" customHeight="1" x14ac:dyDescent="0.2">
      <c r="A64" s="2"/>
      <c r="B64" s="215"/>
      <c r="C64" s="438"/>
      <c r="D64" s="195" t="s">
        <v>130</v>
      </c>
      <c r="E64" s="155">
        <v>131</v>
      </c>
      <c r="F64" s="155">
        <v>142</v>
      </c>
      <c r="G64" s="155">
        <v>161</v>
      </c>
      <c r="H64" s="155">
        <v>167</v>
      </c>
      <c r="I64" s="155">
        <v>200</v>
      </c>
      <c r="J64" s="155">
        <v>210</v>
      </c>
      <c r="K64" s="155">
        <v>211</v>
      </c>
      <c r="L64" s="155">
        <v>195</v>
      </c>
      <c r="M64" s="155">
        <v>136</v>
      </c>
      <c r="N64" s="155">
        <v>100</v>
      </c>
      <c r="O64" s="155">
        <v>160</v>
      </c>
      <c r="P64" s="155">
        <v>153</v>
      </c>
      <c r="Q64" s="1331">
        <v>103</v>
      </c>
      <c r="R64" s="980"/>
      <c r="S64" s="2"/>
    </row>
    <row r="65" spans="1:19" ht="15" customHeight="1" x14ac:dyDescent="0.2">
      <c r="A65" s="2"/>
      <c r="B65" s="215"/>
      <c r="C65" s="1439" t="s">
        <v>218</v>
      </c>
      <c r="D65" s="1439"/>
      <c r="E65" s="436">
        <v>75.357961053837343</v>
      </c>
      <c r="F65" s="436">
        <v>59.617987667318395</v>
      </c>
      <c r="G65" s="436">
        <v>62.213845729521012</v>
      </c>
      <c r="H65" s="436">
        <v>58.37658017298736</v>
      </c>
      <c r="I65" s="436">
        <v>73.977965947373221</v>
      </c>
      <c r="J65" s="436">
        <v>63.537372637473752</v>
      </c>
      <c r="K65" s="436">
        <v>58.242556281771975</v>
      </c>
      <c r="L65" s="436">
        <v>65.587044534412954</v>
      </c>
      <c r="M65" s="436">
        <v>67.447891653059273</v>
      </c>
      <c r="N65" s="436">
        <v>68.783156498673733</v>
      </c>
      <c r="O65" s="436">
        <v>60.07169017377074</v>
      </c>
      <c r="P65" s="436">
        <v>72.143692209586561</v>
      </c>
      <c r="Q65" s="1333">
        <f>+Q53/Q31*100</f>
        <v>72.014260249554368</v>
      </c>
      <c r="R65" s="980"/>
      <c r="S65" s="2"/>
    </row>
    <row r="66" spans="1:19" ht="11.25" customHeight="1" x14ac:dyDescent="0.2">
      <c r="A66" s="2"/>
      <c r="B66" s="215"/>
      <c r="C66" s="438"/>
      <c r="D66" s="427" t="s">
        <v>185</v>
      </c>
      <c r="E66" s="175">
        <v>93.227091633466131</v>
      </c>
      <c r="F66" s="175">
        <v>66.528583264291626</v>
      </c>
      <c r="G66" s="175">
        <v>72.466335931963144</v>
      </c>
      <c r="H66" s="175">
        <v>63.970767356881851</v>
      </c>
      <c r="I66" s="175">
        <v>89.584100110415903</v>
      </c>
      <c r="J66" s="175">
        <v>78.21958456973293</v>
      </c>
      <c r="K66" s="175">
        <v>67.795653401072542</v>
      </c>
      <c r="L66" s="175">
        <v>83.29554043839758</v>
      </c>
      <c r="M66" s="175">
        <v>76.926543488057689</v>
      </c>
      <c r="N66" s="175">
        <v>79.454170957775489</v>
      </c>
      <c r="O66" s="175">
        <v>73.12896989781828</v>
      </c>
      <c r="P66" s="175">
        <v>92.446496013428444</v>
      </c>
      <c r="Q66" s="1333">
        <f>+Q58/Q32*100</f>
        <v>98.702983138780809</v>
      </c>
      <c r="R66" s="980"/>
      <c r="S66" s="147"/>
    </row>
    <row r="67" spans="1:19" ht="11.25" customHeight="1" x14ac:dyDescent="0.2">
      <c r="A67" s="2"/>
      <c r="B67" s="215"/>
      <c r="C67" s="438"/>
      <c r="D67" s="427" t="s">
        <v>186</v>
      </c>
      <c r="E67" s="175">
        <v>81.019830028328613</v>
      </c>
      <c r="F67" s="175">
        <v>69.380684278908618</v>
      </c>
      <c r="G67" s="175">
        <v>62.9735118199943</v>
      </c>
      <c r="H67" s="175">
        <v>59.482945904844662</v>
      </c>
      <c r="I67" s="175">
        <v>73.150684931506845</v>
      </c>
      <c r="J67" s="175">
        <v>66.291608063759966</v>
      </c>
      <c r="K67" s="175">
        <v>59.108813392417524</v>
      </c>
      <c r="L67" s="175">
        <v>68.988902589395806</v>
      </c>
      <c r="M67" s="175">
        <v>66.797597042513871</v>
      </c>
      <c r="N67" s="175">
        <v>72.512725590004621</v>
      </c>
      <c r="O67" s="175">
        <v>65.03726435773784</v>
      </c>
      <c r="P67" s="175">
        <v>77.162203755001542</v>
      </c>
      <c r="Q67" s="1333" t="s">
        <v>382</v>
      </c>
      <c r="R67" s="980"/>
      <c r="S67" s="147"/>
    </row>
    <row r="68" spans="1:19" ht="11.25" customHeight="1" x14ac:dyDescent="0.2">
      <c r="A68" s="2"/>
      <c r="B68" s="215"/>
      <c r="C68" s="438"/>
      <c r="D68" s="427" t="s">
        <v>505</v>
      </c>
      <c r="E68" s="175">
        <v>86.140209508460913</v>
      </c>
      <c r="F68" s="175">
        <v>54.011741682974559</v>
      </c>
      <c r="G68" s="175">
        <v>49.668874172185426</v>
      </c>
      <c r="H68" s="175">
        <v>35.291631445477599</v>
      </c>
      <c r="I68" s="175">
        <v>52.480417754569189</v>
      </c>
      <c r="J68" s="175">
        <v>44.172736732570236</v>
      </c>
      <c r="K68" s="175">
        <v>38.056851930420024</v>
      </c>
      <c r="L68" s="175">
        <v>37.892376681614351</v>
      </c>
      <c r="M68" s="175">
        <v>60.131048387096776</v>
      </c>
      <c r="N68" s="175">
        <v>47.690217391304344</v>
      </c>
      <c r="O68" s="175">
        <v>39.402069758528171</v>
      </c>
      <c r="P68" s="175">
        <v>53.66949575636545</v>
      </c>
      <c r="Q68" s="1333" t="s">
        <v>382</v>
      </c>
      <c r="R68" s="980"/>
      <c r="S68" s="147"/>
    </row>
    <row r="69" spans="1:19" ht="11.25" customHeight="1" x14ac:dyDescent="0.2">
      <c r="A69" s="2"/>
      <c r="B69" s="215"/>
      <c r="C69" s="438"/>
      <c r="D69" s="427" t="s">
        <v>188</v>
      </c>
      <c r="E69" s="175">
        <v>34.678747940691927</v>
      </c>
      <c r="F69" s="175">
        <v>38.483965014577258</v>
      </c>
      <c r="G69" s="175">
        <v>59.293680297397763</v>
      </c>
      <c r="H69" s="175">
        <v>44.60580912863071</v>
      </c>
      <c r="I69" s="175">
        <v>59.468170829975833</v>
      </c>
      <c r="J69" s="175">
        <v>46.922110552763819</v>
      </c>
      <c r="K69" s="175">
        <v>54.873054873054869</v>
      </c>
      <c r="L69" s="175">
        <v>63.878326996197721</v>
      </c>
      <c r="M69" s="175">
        <v>69.035087719298247</v>
      </c>
      <c r="N69" s="175">
        <v>64.224137931034491</v>
      </c>
      <c r="O69" s="175">
        <v>52.037037037037038</v>
      </c>
      <c r="P69" s="175">
        <v>54.819863680623172</v>
      </c>
      <c r="Q69" s="1333" t="s">
        <v>382</v>
      </c>
      <c r="R69" s="980"/>
      <c r="S69" s="147"/>
    </row>
    <row r="70" spans="1:19" ht="11.25" customHeight="1" x14ac:dyDescent="0.2">
      <c r="A70" s="2"/>
      <c r="B70" s="215"/>
      <c r="C70" s="438"/>
      <c r="D70" s="427" t="s">
        <v>189</v>
      </c>
      <c r="E70" s="175">
        <v>55.784061696658092</v>
      </c>
      <c r="F70" s="175">
        <v>31.761786600496279</v>
      </c>
      <c r="G70" s="175">
        <v>54.190296156269689</v>
      </c>
      <c r="H70" s="175">
        <v>78.048780487804876</v>
      </c>
      <c r="I70" s="175">
        <v>83.775587566338146</v>
      </c>
      <c r="J70" s="175">
        <v>63.944396177237181</v>
      </c>
      <c r="K70" s="175">
        <v>70.801815431164911</v>
      </c>
      <c r="L70" s="175">
        <v>62.192393736017891</v>
      </c>
      <c r="M70" s="175">
        <v>62.886597938144327</v>
      </c>
      <c r="N70" s="175">
        <v>52.989130434782602</v>
      </c>
      <c r="O70" s="175">
        <v>45.086705202312139</v>
      </c>
      <c r="P70" s="175">
        <v>40.053050397877982</v>
      </c>
      <c r="Q70" s="1333">
        <f t="shared" ref="Q70:Q72" si="0">+Q62/Q36*100</f>
        <v>71.974522292993626</v>
      </c>
      <c r="R70" s="980"/>
      <c r="S70" s="147"/>
    </row>
    <row r="71" spans="1:19" ht="11.25" customHeight="1" x14ac:dyDescent="0.2">
      <c r="A71" s="2"/>
      <c r="B71" s="215"/>
      <c r="C71" s="438"/>
      <c r="D71" s="427" t="s">
        <v>129</v>
      </c>
      <c r="E71" s="175">
        <v>74.73684210526315</v>
      </c>
      <c r="F71" s="175">
        <v>76.5</v>
      </c>
      <c r="G71" s="175">
        <v>68.918918918918919</v>
      </c>
      <c r="H71" s="175">
        <v>82.627118644067792</v>
      </c>
      <c r="I71" s="175">
        <v>67.181467181467184</v>
      </c>
      <c r="J71" s="175">
        <v>66.260162601626021</v>
      </c>
      <c r="K71" s="175">
        <v>72.222222222222214</v>
      </c>
      <c r="L71" s="175">
        <v>82.44274809160305</v>
      </c>
      <c r="M71" s="175">
        <v>58.139534883720934</v>
      </c>
      <c r="N71" s="175">
        <v>80.23952095808383</v>
      </c>
      <c r="O71" s="175">
        <v>62.666666666666671</v>
      </c>
      <c r="P71" s="175">
        <v>91.891891891891902</v>
      </c>
      <c r="Q71" s="1333">
        <f t="shared" si="0"/>
        <v>84.552845528455293</v>
      </c>
      <c r="R71" s="980"/>
      <c r="S71" s="147"/>
    </row>
    <row r="72" spans="1:19" ht="11.25" customHeight="1" x14ac:dyDescent="0.2">
      <c r="A72" s="2"/>
      <c r="B72" s="215"/>
      <c r="C72" s="438"/>
      <c r="D72" s="427" t="s">
        <v>130</v>
      </c>
      <c r="E72" s="175">
        <v>77.058823529411768</v>
      </c>
      <c r="F72" s="175">
        <v>48.299319727891152</v>
      </c>
      <c r="G72" s="175">
        <v>72.197309417040358</v>
      </c>
      <c r="H72" s="175">
        <v>63.018867924528301</v>
      </c>
      <c r="I72" s="175">
        <v>75.471698113207552</v>
      </c>
      <c r="J72" s="175">
        <v>67.741935483870961</v>
      </c>
      <c r="K72" s="175">
        <v>66.984126984126974</v>
      </c>
      <c r="L72" s="175">
        <v>74.427480916030532</v>
      </c>
      <c r="M72" s="175">
        <v>58.119658119658126</v>
      </c>
      <c r="N72" s="175">
        <v>53.475935828877006</v>
      </c>
      <c r="O72" s="175">
        <v>50.793650793650791</v>
      </c>
      <c r="P72" s="175">
        <v>68.918918918918919</v>
      </c>
      <c r="Q72" s="1333">
        <f t="shared" si="0"/>
        <v>83.739837398373979</v>
      </c>
      <c r="R72" s="980"/>
      <c r="S72" s="147"/>
    </row>
    <row r="73" spans="1:19" s="497" customFormat="1" ht="20.25" customHeight="1" x14ac:dyDescent="0.2">
      <c r="A73" s="503"/>
      <c r="B73" s="504"/>
      <c r="C73" s="1440" t="s">
        <v>280</v>
      </c>
      <c r="D73" s="1441"/>
      <c r="E73" s="1441"/>
      <c r="F73" s="1441"/>
      <c r="G73" s="1441"/>
      <c r="H73" s="1441"/>
      <c r="I73" s="1441"/>
      <c r="J73" s="1441"/>
      <c r="K73" s="1441"/>
      <c r="L73" s="1441"/>
      <c r="M73" s="1441"/>
      <c r="N73" s="1441"/>
      <c r="O73" s="1441"/>
      <c r="P73" s="1441"/>
      <c r="Q73" s="1441"/>
      <c r="R73" s="506"/>
      <c r="S73" s="147"/>
    </row>
    <row r="74" spans="1:19" s="497" customFormat="1" ht="12.75" customHeight="1" x14ac:dyDescent="0.2">
      <c r="A74" s="503"/>
      <c r="B74" s="504"/>
      <c r="C74" s="1441" t="s">
        <v>384</v>
      </c>
      <c r="D74" s="1441"/>
      <c r="E74" s="1441"/>
      <c r="F74" s="1441"/>
      <c r="G74" s="1441"/>
      <c r="H74" s="1441"/>
      <c r="I74" s="1441"/>
      <c r="J74" s="1441"/>
      <c r="K74" s="1441"/>
      <c r="L74" s="1441"/>
      <c r="M74" s="1441"/>
      <c r="N74" s="1441"/>
      <c r="O74" s="1441"/>
      <c r="P74" s="1441"/>
      <c r="Q74" s="1441"/>
      <c r="R74" s="506"/>
      <c r="S74" s="503"/>
    </row>
    <row r="75" spans="1:19" ht="13.5" customHeight="1" x14ac:dyDescent="0.2">
      <c r="A75" s="2"/>
      <c r="B75" s="215"/>
      <c r="C75" s="42" t="s">
        <v>418</v>
      </c>
      <c r="D75" s="4"/>
      <c r="E75" s="1"/>
      <c r="F75" s="1"/>
      <c r="G75" s="4"/>
      <c r="H75" s="1"/>
      <c r="I75" s="775"/>
      <c r="J75" s="515"/>
      <c r="K75" s="1"/>
      <c r="L75" s="4"/>
      <c r="M75" s="4"/>
      <c r="N75" s="4"/>
      <c r="O75" s="4"/>
      <c r="P75" s="4"/>
      <c r="Q75" s="4"/>
      <c r="R75" s="980"/>
      <c r="S75" s="2"/>
    </row>
    <row r="76" spans="1:19" ht="13.5" customHeight="1" x14ac:dyDescent="0.2">
      <c r="A76" s="2"/>
      <c r="B76" s="209">
        <v>10</v>
      </c>
      <c r="C76" s="1357">
        <v>43466</v>
      </c>
      <c r="D76" s="1357"/>
      <c r="E76" s="520"/>
      <c r="F76" s="520"/>
      <c r="G76" s="520"/>
      <c r="H76" s="520"/>
      <c r="I76" s="520"/>
      <c r="J76" s="147"/>
      <c r="K76" s="147"/>
      <c r="L76" s="569"/>
      <c r="M76" s="176"/>
      <c r="N76" s="176"/>
      <c r="O76" s="176"/>
      <c r="P76" s="569"/>
      <c r="Q76" s="1"/>
      <c r="R76" s="4"/>
      <c r="S76" s="2"/>
    </row>
  </sheetData>
  <mergeCells count="16">
    <mergeCell ref="C23:D23"/>
    <mergeCell ref="C31:D31"/>
    <mergeCell ref="C49:D49"/>
    <mergeCell ref="D1:R1"/>
    <mergeCell ref="B2:D2"/>
    <mergeCell ref="C5:D6"/>
    <mergeCell ref="E5:N5"/>
    <mergeCell ref="C8:D8"/>
    <mergeCell ref="C16:D16"/>
    <mergeCell ref="C22:D22"/>
    <mergeCell ref="F6:Q6"/>
    <mergeCell ref="C53:D53"/>
    <mergeCell ref="C65:D65"/>
    <mergeCell ref="C73:Q73"/>
    <mergeCell ref="C74:Q74"/>
    <mergeCell ref="C76:D76"/>
  </mergeCells>
  <conditionalFormatting sqref="Q7">
    <cfRule type="cellIs" dxfId="36" priority="4" operator="equal">
      <formula>"jan."</formula>
    </cfRule>
  </conditionalFormatting>
  <conditionalFormatting sqref="E7:P7">
    <cfRule type="cellIs" dxfId="35" priority="2" operator="equal">
      <formula>"jan."</formula>
    </cfRule>
  </conditionalFormatting>
  <conditionalFormatting sqref="P7">
    <cfRule type="cellIs" dxfId="34"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showGridLines="0" workbookViewId="0"/>
  </sheetViews>
  <sheetFormatPr defaultRowHeight="12.75" x14ac:dyDescent="0.2"/>
  <cols>
    <col min="1" max="1" width="1" style="375" customWidth="1"/>
    <col min="2" max="2" width="2.5703125" style="375" customWidth="1"/>
    <col min="3" max="3" width="1" style="375" customWidth="1"/>
    <col min="4" max="4" width="24.28515625" style="375" customWidth="1"/>
    <col min="5" max="5" width="5.42578125" style="375" customWidth="1"/>
    <col min="6" max="6" width="5.42578125" style="370" customWidth="1"/>
    <col min="7" max="17" width="5.42578125" style="375" customWidth="1"/>
    <col min="18" max="18" width="2.5703125" style="375" customWidth="1"/>
    <col min="19" max="19" width="1" style="375" customWidth="1"/>
    <col min="20" max="16384" width="9.140625" style="375"/>
  </cols>
  <sheetData>
    <row r="1" spans="1:19" ht="13.5" customHeight="1" x14ac:dyDescent="0.2">
      <c r="A1" s="370"/>
      <c r="B1" s="1453" t="s">
        <v>309</v>
      </c>
      <c r="C1" s="1454"/>
      <c r="D1" s="1454"/>
      <c r="E1" s="1454"/>
      <c r="F1" s="1454"/>
      <c r="G1" s="1454"/>
      <c r="H1" s="1454"/>
      <c r="I1" s="403"/>
      <c r="J1" s="403"/>
      <c r="K1" s="403"/>
      <c r="L1" s="403"/>
      <c r="M1" s="403"/>
      <c r="N1" s="403"/>
      <c r="O1" s="403"/>
      <c r="P1" s="403"/>
      <c r="Q1" s="380"/>
      <c r="R1" s="380"/>
      <c r="S1" s="370"/>
    </row>
    <row r="2" spans="1:19" ht="6" customHeight="1" x14ac:dyDescent="0.2">
      <c r="A2" s="370"/>
      <c r="B2" s="982"/>
      <c r="C2" s="981"/>
      <c r="D2" s="981"/>
      <c r="E2" s="421"/>
      <c r="F2" s="421"/>
      <c r="G2" s="421"/>
      <c r="H2" s="421"/>
      <c r="I2" s="421"/>
      <c r="J2" s="421"/>
      <c r="K2" s="421"/>
      <c r="L2" s="421"/>
      <c r="M2" s="421"/>
      <c r="N2" s="421"/>
      <c r="O2" s="421"/>
      <c r="P2" s="421"/>
      <c r="Q2" s="421"/>
      <c r="R2" s="379"/>
      <c r="S2" s="370"/>
    </row>
    <row r="3" spans="1:19" ht="13.5" customHeight="1" thickBot="1" x14ac:dyDescent="0.25">
      <c r="A3" s="370"/>
      <c r="B3" s="380"/>
      <c r="C3" s="380"/>
      <c r="D3" s="380"/>
      <c r="E3" s="682"/>
      <c r="F3" s="682"/>
      <c r="G3" s="682"/>
      <c r="H3" s="682"/>
      <c r="I3" s="682"/>
      <c r="J3" s="682"/>
      <c r="K3" s="682"/>
      <c r="L3" s="682"/>
      <c r="M3" s="682"/>
      <c r="N3" s="682"/>
      <c r="O3" s="682"/>
      <c r="P3" s="682"/>
      <c r="Q3" s="682" t="s">
        <v>72</v>
      </c>
      <c r="R3" s="570"/>
      <c r="S3" s="370"/>
    </row>
    <row r="4" spans="1:19" s="384" customFormat="1" ht="13.5" customHeight="1" thickBot="1" x14ac:dyDescent="0.25">
      <c r="A4" s="382"/>
      <c r="B4" s="383"/>
      <c r="C4" s="571" t="s">
        <v>219</v>
      </c>
      <c r="D4" s="572"/>
      <c r="E4" s="572"/>
      <c r="F4" s="572"/>
      <c r="G4" s="572"/>
      <c r="H4" s="572"/>
      <c r="I4" s="572"/>
      <c r="J4" s="572"/>
      <c r="K4" s="572"/>
      <c r="L4" s="572"/>
      <c r="M4" s="572"/>
      <c r="N4" s="572"/>
      <c r="O4" s="572"/>
      <c r="P4" s="572"/>
      <c r="Q4" s="573"/>
      <c r="R4" s="570"/>
      <c r="S4" s="382"/>
    </row>
    <row r="5" spans="1:19" ht="4.5" customHeight="1" x14ac:dyDescent="0.2">
      <c r="A5" s="370"/>
      <c r="B5" s="380"/>
      <c r="C5" s="1455" t="s">
        <v>77</v>
      </c>
      <c r="D5" s="1455"/>
      <c r="E5" s="487"/>
      <c r="F5" s="487"/>
      <c r="G5" s="487"/>
      <c r="H5" s="487"/>
      <c r="I5" s="487"/>
      <c r="J5" s="487"/>
      <c r="K5" s="487"/>
      <c r="L5" s="487"/>
      <c r="M5" s="487"/>
      <c r="N5" s="487"/>
      <c r="O5" s="487"/>
      <c r="P5" s="487"/>
      <c r="Q5" s="487"/>
      <c r="R5" s="570"/>
      <c r="S5" s="370"/>
    </row>
    <row r="6" spans="1:19" ht="13.5" customHeight="1" x14ac:dyDescent="0.2">
      <c r="A6" s="370"/>
      <c r="B6" s="380"/>
      <c r="C6" s="1455"/>
      <c r="D6" s="1455"/>
      <c r="E6" s="1288">
        <v>2017</v>
      </c>
      <c r="F6" s="1457">
        <v>2018</v>
      </c>
      <c r="G6" s="1457"/>
      <c r="H6" s="1457"/>
      <c r="I6" s="1457"/>
      <c r="J6" s="1457"/>
      <c r="K6" s="1457"/>
      <c r="L6" s="1457"/>
      <c r="M6" s="1457"/>
      <c r="N6" s="1457"/>
      <c r="O6" s="1457"/>
      <c r="P6" s="1457"/>
      <c r="Q6" s="1457"/>
      <c r="R6" s="570"/>
      <c r="S6" s="370"/>
    </row>
    <row r="7" spans="1:19" x14ac:dyDescent="0.2">
      <c r="A7" s="370"/>
      <c r="B7" s="380"/>
      <c r="C7" s="385"/>
      <c r="D7" s="385"/>
      <c r="E7" s="652" t="s">
        <v>93</v>
      </c>
      <c r="F7" s="652" t="s">
        <v>92</v>
      </c>
      <c r="G7" s="652" t="s">
        <v>103</v>
      </c>
      <c r="H7" s="652" t="s">
        <v>102</v>
      </c>
      <c r="I7" s="652" t="s">
        <v>101</v>
      </c>
      <c r="J7" s="652" t="s">
        <v>100</v>
      </c>
      <c r="K7" s="652" t="s">
        <v>99</v>
      </c>
      <c r="L7" s="652" t="s">
        <v>98</v>
      </c>
      <c r="M7" s="652" t="s">
        <v>97</v>
      </c>
      <c r="N7" s="652" t="s">
        <v>96</v>
      </c>
      <c r="O7" s="652" t="s">
        <v>95</v>
      </c>
      <c r="P7" s="1026" t="s">
        <v>94</v>
      </c>
      <c r="Q7" s="1026" t="s">
        <v>93</v>
      </c>
      <c r="R7" s="381"/>
      <c r="S7" s="370"/>
    </row>
    <row r="8" spans="1:19" s="577" customFormat="1" ht="22.5" customHeight="1" x14ac:dyDescent="0.2">
      <c r="A8" s="574"/>
      <c r="B8" s="575"/>
      <c r="C8" s="1456" t="s">
        <v>67</v>
      </c>
      <c r="D8" s="1456"/>
      <c r="E8" s="367">
        <v>578871</v>
      </c>
      <c r="F8" s="367">
        <v>587109</v>
      </c>
      <c r="G8" s="367">
        <v>574134</v>
      </c>
      <c r="H8" s="367">
        <v>562398</v>
      </c>
      <c r="I8" s="367">
        <v>547412</v>
      </c>
      <c r="J8" s="367">
        <v>523369</v>
      </c>
      <c r="K8" s="367">
        <v>503004</v>
      </c>
      <c r="L8" s="367">
        <v>497211</v>
      </c>
      <c r="M8" s="367">
        <v>497174</v>
      </c>
      <c r="N8" s="367">
        <v>497153</v>
      </c>
      <c r="O8" s="367">
        <v>497497</v>
      </c>
      <c r="P8" s="367">
        <v>505096</v>
      </c>
      <c r="Q8" s="367">
        <v>504889</v>
      </c>
      <c r="R8" s="576"/>
      <c r="S8" s="574"/>
    </row>
    <row r="9" spans="1:19" s="384" customFormat="1" ht="18.75" customHeight="1" x14ac:dyDescent="0.2">
      <c r="A9" s="382"/>
      <c r="B9" s="383"/>
      <c r="C9" s="389"/>
      <c r="D9" s="423" t="s">
        <v>318</v>
      </c>
      <c r="E9" s="424">
        <v>403771</v>
      </c>
      <c r="F9" s="424">
        <v>415539</v>
      </c>
      <c r="G9" s="424">
        <v>404604</v>
      </c>
      <c r="H9" s="424">
        <v>393335</v>
      </c>
      <c r="I9" s="424">
        <v>376014</v>
      </c>
      <c r="J9" s="424">
        <v>350174</v>
      </c>
      <c r="K9" s="424">
        <v>332395</v>
      </c>
      <c r="L9" s="424">
        <v>330587</v>
      </c>
      <c r="M9" s="424">
        <v>338147</v>
      </c>
      <c r="N9" s="424">
        <v>338935</v>
      </c>
      <c r="O9" s="424">
        <v>334241</v>
      </c>
      <c r="P9" s="424">
        <v>334897</v>
      </c>
      <c r="Q9" s="1334">
        <v>339035</v>
      </c>
      <c r="R9" s="409"/>
      <c r="S9" s="382"/>
    </row>
    <row r="10" spans="1:19" s="384" customFormat="1" ht="18.75" customHeight="1" x14ac:dyDescent="0.2">
      <c r="A10" s="382"/>
      <c r="B10" s="383"/>
      <c r="C10" s="389"/>
      <c r="D10" s="423" t="s">
        <v>220</v>
      </c>
      <c r="E10" s="424">
        <v>57050</v>
      </c>
      <c r="F10" s="424">
        <v>56156</v>
      </c>
      <c r="G10" s="424">
        <v>55017</v>
      </c>
      <c r="H10" s="424">
        <v>55384</v>
      </c>
      <c r="I10" s="424">
        <v>54463</v>
      </c>
      <c r="J10" s="424">
        <v>52453</v>
      </c>
      <c r="K10" s="424">
        <v>50236</v>
      </c>
      <c r="L10" s="424">
        <v>50065</v>
      </c>
      <c r="M10" s="424">
        <v>49357</v>
      </c>
      <c r="N10" s="424">
        <v>48461</v>
      </c>
      <c r="O10" s="424">
        <v>48236</v>
      </c>
      <c r="P10" s="424">
        <v>48173</v>
      </c>
      <c r="Q10" s="1334">
        <v>46378</v>
      </c>
      <c r="R10" s="409"/>
      <c r="S10" s="382"/>
    </row>
    <row r="11" spans="1:19" s="384" customFormat="1" ht="18.75" customHeight="1" x14ac:dyDescent="0.2">
      <c r="A11" s="382"/>
      <c r="B11" s="383"/>
      <c r="C11" s="389"/>
      <c r="D11" s="423" t="s">
        <v>221</v>
      </c>
      <c r="E11" s="424">
        <v>96414</v>
      </c>
      <c r="F11" s="424">
        <v>91274</v>
      </c>
      <c r="G11" s="424">
        <v>89889</v>
      </c>
      <c r="H11" s="424">
        <v>89799</v>
      </c>
      <c r="I11" s="424">
        <v>92773</v>
      </c>
      <c r="J11" s="424">
        <v>94937</v>
      </c>
      <c r="K11" s="424">
        <v>95217</v>
      </c>
      <c r="L11" s="424">
        <v>91335</v>
      </c>
      <c r="M11" s="424">
        <v>84381</v>
      </c>
      <c r="N11" s="424">
        <v>86163</v>
      </c>
      <c r="O11" s="424">
        <v>89524</v>
      </c>
      <c r="P11" s="424">
        <v>95303</v>
      </c>
      <c r="Q11" s="1334">
        <v>96825</v>
      </c>
      <c r="R11" s="409"/>
      <c r="S11" s="382"/>
    </row>
    <row r="12" spans="1:19" s="384" customFormat="1" ht="22.5" customHeight="1" x14ac:dyDescent="0.2">
      <c r="A12" s="382"/>
      <c r="B12" s="383"/>
      <c r="C12" s="389"/>
      <c r="D12" s="425" t="s">
        <v>319</v>
      </c>
      <c r="E12" s="424">
        <v>21636</v>
      </c>
      <c r="F12" s="424">
        <v>24140</v>
      </c>
      <c r="G12" s="424">
        <v>24624</v>
      </c>
      <c r="H12" s="424">
        <v>23880</v>
      </c>
      <c r="I12" s="424">
        <v>24162</v>
      </c>
      <c r="J12" s="424">
        <v>25805</v>
      </c>
      <c r="K12" s="424">
        <v>25156</v>
      </c>
      <c r="L12" s="424">
        <v>25224</v>
      </c>
      <c r="M12" s="424">
        <v>25289</v>
      </c>
      <c r="N12" s="424">
        <v>23594</v>
      </c>
      <c r="O12" s="424">
        <v>25496</v>
      </c>
      <c r="P12" s="424">
        <v>26723</v>
      </c>
      <c r="Q12" s="1334">
        <v>22651</v>
      </c>
      <c r="R12" s="409"/>
      <c r="S12" s="382"/>
    </row>
    <row r="13" spans="1:19" ht="15.75" customHeight="1" thickBot="1" x14ac:dyDescent="0.25">
      <c r="A13" s="370"/>
      <c r="B13" s="380"/>
      <c r="C13" s="385"/>
      <c r="D13" s="385"/>
      <c r="E13" s="682"/>
      <c r="F13" s="682"/>
      <c r="G13" s="682"/>
      <c r="H13" s="682"/>
      <c r="I13" s="682"/>
      <c r="J13" s="682"/>
      <c r="K13" s="682"/>
      <c r="L13" s="682"/>
      <c r="M13" s="682"/>
      <c r="N13" s="682"/>
      <c r="O13" s="682"/>
      <c r="P13" s="435"/>
      <c r="Q13" s="1320"/>
      <c r="R13" s="381"/>
      <c r="S13" s="370"/>
    </row>
    <row r="14" spans="1:19" ht="13.5" customHeight="1" thickBot="1" x14ac:dyDescent="0.25">
      <c r="A14" s="370"/>
      <c r="B14" s="380"/>
      <c r="C14" s="571" t="s">
        <v>25</v>
      </c>
      <c r="D14" s="572"/>
      <c r="E14" s="572"/>
      <c r="F14" s="572"/>
      <c r="G14" s="572"/>
      <c r="H14" s="572"/>
      <c r="I14" s="572"/>
      <c r="J14" s="572"/>
      <c r="K14" s="572"/>
      <c r="L14" s="572"/>
      <c r="M14" s="572"/>
      <c r="N14" s="572"/>
      <c r="O14" s="572"/>
      <c r="P14" s="572"/>
      <c r="Q14" s="1321"/>
      <c r="R14" s="381"/>
      <c r="S14" s="370"/>
    </row>
    <row r="15" spans="1:19" ht="9.75" customHeight="1" x14ac:dyDescent="0.2">
      <c r="A15" s="370"/>
      <c r="B15" s="380"/>
      <c r="C15" s="1455" t="s">
        <v>77</v>
      </c>
      <c r="D15" s="1455"/>
      <c r="E15" s="388"/>
      <c r="F15" s="388"/>
      <c r="G15" s="388"/>
      <c r="H15" s="388"/>
      <c r="I15" s="388"/>
      <c r="J15" s="388"/>
      <c r="K15" s="388"/>
      <c r="L15" s="388"/>
      <c r="M15" s="388"/>
      <c r="N15" s="388"/>
      <c r="O15" s="388"/>
      <c r="P15" s="469"/>
      <c r="Q15" s="1322"/>
      <c r="R15" s="381"/>
      <c r="S15" s="370"/>
    </row>
    <row r="16" spans="1:19" s="577" customFormat="1" ht="22.5" customHeight="1" x14ac:dyDescent="0.2">
      <c r="A16" s="574"/>
      <c r="B16" s="575"/>
      <c r="C16" s="1456" t="s">
        <v>67</v>
      </c>
      <c r="D16" s="1456"/>
      <c r="E16" s="367">
        <v>403771</v>
      </c>
      <c r="F16" s="367">
        <v>415539</v>
      </c>
      <c r="G16" s="367">
        <v>404604</v>
      </c>
      <c r="H16" s="367">
        <v>393335</v>
      </c>
      <c r="I16" s="367">
        <v>376014</v>
      </c>
      <c r="J16" s="367">
        <v>350174</v>
      </c>
      <c r="K16" s="367">
        <v>332395</v>
      </c>
      <c r="L16" s="367">
        <v>330587</v>
      </c>
      <c r="M16" s="367">
        <v>338147</v>
      </c>
      <c r="N16" s="367">
        <v>338935</v>
      </c>
      <c r="O16" s="367">
        <v>334241</v>
      </c>
      <c r="P16" s="367">
        <v>334897</v>
      </c>
      <c r="Q16" s="367">
        <f>+Q9</f>
        <v>339035</v>
      </c>
      <c r="R16" s="576"/>
      <c r="S16" s="574"/>
    </row>
    <row r="17" spans="1:19" ht="22.5" customHeight="1" x14ac:dyDescent="0.2">
      <c r="A17" s="370"/>
      <c r="B17" s="380"/>
      <c r="C17" s="533"/>
      <c r="D17" s="427" t="s">
        <v>71</v>
      </c>
      <c r="E17" s="155">
        <v>184051</v>
      </c>
      <c r="F17" s="155">
        <v>188340</v>
      </c>
      <c r="G17" s="155">
        <v>183522</v>
      </c>
      <c r="H17" s="155">
        <v>178079</v>
      </c>
      <c r="I17" s="155">
        <v>169754</v>
      </c>
      <c r="J17" s="155">
        <v>158011</v>
      </c>
      <c r="K17" s="155">
        <v>147684</v>
      </c>
      <c r="L17" s="155">
        <v>145312</v>
      </c>
      <c r="M17" s="155">
        <v>146561</v>
      </c>
      <c r="N17" s="155">
        <v>146643</v>
      </c>
      <c r="O17" s="155">
        <v>145902</v>
      </c>
      <c r="P17" s="155">
        <v>147634</v>
      </c>
      <c r="Q17" s="1331">
        <v>150357</v>
      </c>
      <c r="R17" s="381"/>
      <c r="S17" s="370"/>
    </row>
    <row r="18" spans="1:19" ht="15.75" customHeight="1" x14ac:dyDescent="0.2">
      <c r="A18" s="370"/>
      <c r="B18" s="380"/>
      <c r="C18" s="533"/>
      <c r="D18" s="427" t="s">
        <v>70</v>
      </c>
      <c r="E18" s="155">
        <v>219720</v>
      </c>
      <c r="F18" s="155">
        <v>227199</v>
      </c>
      <c r="G18" s="155">
        <v>221082</v>
      </c>
      <c r="H18" s="155">
        <v>215256</v>
      </c>
      <c r="I18" s="155">
        <v>206260</v>
      </c>
      <c r="J18" s="155">
        <v>192163</v>
      </c>
      <c r="K18" s="155">
        <v>184711</v>
      </c>
      <c r="L18" s="155">
        <v>185275</v>
      </c>
      <c r="M18" s="155">
        <v>191586</v>
      </c>
      <c r="N18" s="155">
        <v>192292</v>
      </c>
      <c r="O18" s="155">
        <v>188339</v>
      </c>
      <c r="P18" s="155">
        <v>187263</v>
      </c>
      <c r="Q18" s="1331">
        <v>188678</v>
      </c>
      <c r="R18" s="381"/>
      <c r="S18" s="370"/>
    </row>
    <row r="19" spans="1:19" ht="22.5" customHeight="1" x14ac:dyDescent="0.2">
      <c r="A19" s="370"/>
      <c r="B19" s="380"/>
      <c r="C19" s="533"/>
      <c r="D19" s="427" t="s">
        <v>222</v>
      </c>
      <c r="E19" s="155">
        <v>44414</v>
      </c>
      <c r="F19" s="155">
        <v>46843</v>
      </c>
      <c r="G19" s="155">
        <v>45046</v>
      </c>
      <c r="H19" s="155">
        <v>42259</v>
      </c>
      <c r="I19" s="155">
        <v>39086</v>
      </c>
      <c r="J19" s="155">
        <v>35062</v>
      </c>
      <c r="K19" s="155">
        <v>31533</v>
      </c>
      <c r="L19" s="155">
        <v>31106</v>
      </c>
      <c r="M19" s="155">
        <v>33160</v>
      </c>
      <c r="N19" s="155">
        <v>36259</v>
      </c>
      <c r="O19" s="155">
        <v>37567</v>
      </c>
      <c r="P19" s="155">
        <v>40400</v>
      </c>
      <c r="Q19" s="1331">
        <v>34760</v>
      </c>
      <c r="R19" s="381"/>
      <c r="S19" s="370"/>
    </row>
    <row r="20" spans="1:19" ht="15.75" customHeight="1" x14ac:dyDescent="0.2">
      <c r="A20" s="370"/>
      <c r="B20" s="380"/>
      <c r="C20" s="533"/>
      <c r="D20" s="427" t="s">
        <v>223</v>
      </c>
      <c r="E20" s="155">
        <v>359357</v>
      </c>
      <c r="F20" s="155">
        <v>368696</v>
      </c>
      <c r="G20" s="155">
        <v>359558</v>
      </c>
      <c r="H20" s="155">
        <v>351076</v>
      </c>
      <c r="I20" s="155">
        <v>336928</v>
      </c>
      <c r="J20" s="155">
        <v>315112</v>
      </c>
      <c r="K20" s="155">
        <v>300862</v>
      </c>
      <c r="L20" s="155">
        <v>299481</v>
      </c>
      <c r="M20" s="155">
        <v>304987</v>
      </c>
      <c r="N20" s="155">
        <v>302676</v>
      </c>
      <c r="O20" s="155">
        <v>296674</v>
      </c>
      <c r="P20" s="155">
        <v>294497</v>
      </c>
      <c r="Q20" s="1331">
        <v>304275</v>
      </c>
      <c r="R20" s="381"/>
      <c r="S20" s="370"/>
    </row>
    <row r="21" spans="1:19" ht="22.5" customHeight="1" x14ac:dyDescent="0.2">
      <c r="A21" s="370"/>
      <c r="B21" s="380"/>
      <c r="C21" s="533"/>
      <c r="D21" s="427" t="s">
        <v>212</v>
      </c>
      <c r="E21" s="155">
        <v>42902</v>
      </c>
      <c r="F21" s="155">
        <v>44144</v>
      </c>
      <c r="G21" s="155">
        <v>42585</v>
      </c>
      <c r="H21" s="155">
        <v>41230</v>
      </c>
      <c r="I21" s="155">
        <v>38874</v>
      </c>
      <c r="J21" s="155">
        <v>35890</v>
      </c>
      <c r="K21" s="155">
        <v>32903</v>
      </c>
      <c r="L21" s="155">
        <v>32927</v>
      </c>
      <c r="M21" s="155">
        <v>34638</v>
      </c>
      <c r="N21" s="155">
        <v>37228</v>
      </c>
      <c r="O21" s="155">
        <v>36707</v>
      </c>
      <c r="P21" s="155">
        <v>34888</v>
      </c>
      <c r="Q21" s="1331">
        <v>32399</v>
      </c>
      <c r="R21" s="381"/>
      <c r="S21" s="370"/>
    </row>
    <row r="22" spans="1:19" ht="15.75" customHeight="1" x14ac:dyDescent="0.2">
      <c r="A22" s="370"/>
      <c r="B22" s="380"/>
      <c r="C22" s="533"/>
      <c r="D22" s="427" t="s">
        <v>224</v>
      </c>
      <c r="E22" s="155">
        <v>360869</v>
      </c>
      <c r="F22" s="155">
        <v>371395</v>
      </c>
      <c r="G22" s="155">
        <v>362019</v>
      </c>
      <c r="H22" s="155">
        <v>352105</v>
      </c>
      <c r="I22" s="155">
        <v>337140</v>
      </c>
      <c r="J22" s="155">
        <v>314284</v>
      </c>
      <c r="K22" s="155">
        <v>299492</v>
      </c>
      <c r="L22" s="155">
        <v>297660</v>
      </c>
      <c r="M22" s="155">
        <v>303509</v>
      </c>
      <c r="N22" s="155">
        <v>301707</v>
      </c>
      <c r="O22" s="155">
        <v>297534</v>
      </c>
      <c r="P22" s="155">
        <v>300009</v>
      </c>
      <c r="Q22" s="1331">
        <v>306636</v>
      </c>
      <c r="R22" s="381"/>
      <c r="S22" s="370"/>
    </row>
    <row r="23" spans="1:19" ht="15" customHeight="1" x14ac:dyDescent="0.2">
      <c r="A23" s="370"/>
      <c r="B23" s="380"/>
      <c r="C23" s="427"/>
      <c r="D23" s="429" t="s">
        <v>322</v>
      </c>
      <c r="E23" s="155">
        <v>17030</v>
      </c>
      <c r="F23" s="155">
        <v>17234</v>
      </c>
      <c r="G23" s="155">
        <v>16905</v>
      </c>
      <c r="H23" s="155">
        <v>17148</v>
      </c>
      <c r="I23" s="155">
        <v>16249</v>
      </c>
      <c r="J23" s="155">
        <v>14121</v>
      </c>
      <c r="K23" s="155">
        <v>13277</v>
      </c>
      <c r="L23" s="155">
        <v>13352</v>
      </c>
      <c r="M23" s="155">
        <v>13471</v>
      </c>
      <c r="N23" s="155">
        <v>13266</v>
      </c>
      <c r="O23" s="155">
        <v>14035</v>
      </c>
      <c r="P23" s="155">
        <v>14490</v>
      </c>
      <c r="Q23" s="1331" t="s">
        <v>382</v>
      </c>
      <c r="R23" s="381"/>
      <c r="S23" s="370"/>
    </row>
    <row r="24" spans="1:19" ht="15" customHeight="1" x14ac:dyDescent="0.2">
      <c r="A24" s="370"/>
      <c r="B24" s="380"/>
      <c r="C24" s="195"/>
      <c r="D24" s="93" t="s">
        <v>213</v>
      </c>
      <c r="E24" s="155">
        <v>86377</v>
      </c>
      <c r="F24" s="155">
        <v>88498</v>
      </c>
      <c r="G24" s="155">
        <v>86431</v>
      </c>
      <c r="H24" s="155">
        <v>84729</v>
      </c>
      <c r="I24" s="155">
        <v>81439</v>
      </c>
      <c r="J24" s="155">
        <v>75932</v>
      </c>
      <c r="K24" s="155">
        <v>71124</v>
      </c>
      <c r="L24" s="155">
        <v>70045</v>
      </c>
      <c r="M24" s="155">
        <v>70530</v>
      </c>
      <c r="N24" s="155">
        <v>70147</v>
      </c>
      <c r="O24" s="155">
        <v>68420</v>
      </c>
      <c r="P24" s="155">
        <v>67115</v>
      </c>
      <c r="Q24" s="1331" t="s">
        <v>382</v>
      </c>
      <c r="R24" s="381"/>
      <c r="S24" s="370"/>
    </row>
    <row r="25" spans="1:19" ht="15" customHeight="1" x14ac:dyDescent="0.2">
      <c r="A25" s="370"/>
      <c r="B25" s="380"/>
      <c r="C25" s="195"/>
      <c r="D25" s="93" t="s">
        <v>161</v>
      </c>
      <c r="E25" s="155">
        <v>253543</v>
      </c>
      <c r="F25" s="155">
        <v>261629</v>
      </c>
      <c r="G25" s="155">
        <v>254785</v>
      </c>
      <c r="H25" s="155">
        <v>246469</v>
      </c>
      <c r="I25" s="155">
        <v>235906</v>
      </c>
      <c r="J25" s="155">
        <v>221120</v>
      </c>
      <c r="K25" s="155">
        <v>212159</v>
      </c>
      <c r="L25" s="155">
        <v>211473</v>
      </c>
      <c r="M25" s="155">
        <v>216680</v>
      </c>
      <c r="N25" s="155">
        <v>215344</v>
      </c>
      <c r="O25" s="155">
        <v>211975</v>
      </c>
      <c r="P25" s="155">
        <v>215433</v>
      </c>
      <c r="Q25" s="1331" t="s">
        <v>382</v>
      </c>
      <c r="R25" s="381"/>
      <c r="S25" s="370"/>
    </row>
    <row r="26" spans="1:19" ht="15" customHeight="1" x14ac:dyDescent="0.2">
      <c r="A26" s="370"/>
      <c r="B26" s="380"/>
      <c r="C26" s="195"/>
      <c r="D26" s="93" t="s">
        <v>214</v>
      </c>
      <c r="E26" s="155">
        <v>3919</v>
      </c>
      <c r="F26" s="155">
        <v>4034</v>
      </c>
      <c r="G26" s="155">
        <v>3898</v>
      </c>
      <c r="H26" s="155">
        <v>3759</v>
      </c>
      <c r="I26" s="155">
        <v>3546</v>
      </c>
      <c r="J26" s="155">
        <v>3111</v>
      </c>
      <c r="K26" s="155">
        <v>2932</v>
      </c>
      <c r="L26" s="155">
        <v>2790</v>
      </c>
      <c r="M26" s="155">
        <v>2828</v>
      </c>
      <c r="N26" s="155">
        <v>2949</v>
      </c>
      <c r="O26" s="155">
        <v>3104</v>
      </c>
      <c r="P26" s="155">
        <v>2971</v>
      </c>
      <c r="Q26" s="1331" t="s">
        <v>382</v>
      </c>
      <c r="R26" s="381"/>
      <c r="S26" s="370"/>
    </row>
    <row r="27" spans="1:19" ht="22.5" customHeight="1" x14ac:dyDescent="0.2">
      <c r="A27" s="370"/>
      <c r="B27" s="380"/>
      <c r="C27" s="533"/>
      <c r="D27" s="427" t="s">
        <v>225</v>
      </c>
      <c r="E27" s="155">
        <v>210775</v>
      </c>
      <c r="F27" s="155">
        <v>220623</v>
      </c>
      <c r="G27" s="155">
        <v>214583</v>
      </c>
      <c r="H27" s="155">
        <v>204962</v>
      </c>
      <c r="I27" s="155">
        <v>193292</v>
      </c>
      <c r="J27" s="155">
        <v>177722</v>
      </c>
      <c r="K27" s="155">
        <v>169645</v>
      </c>
      <c r="L27" s="155">
        <v>170100</v>
      </c>
      <c r="M27" s="155">
        <v>178100</v>
      </c>
      <c r="N27" s="155">
        <v>180082</v>
      </c>
      <c r="O27" s="155">
        <v>180848</v>
      </c>
      <c r="P27" s="155">
        <v>186338</v>
      </c>
      <c r="Q27" s="1331">
        <v>190356</v>
      </c>
      <c r="R27" s="381"/>
      <c r="S27" s="370"/>
    </row>
    <row r="28" spans="1:19" ht="15.75" customHeight="1" x14ac:dyDescent="0.2">
      <c r="A28" s="370"/>
      <c r="B28" s="380"/>
      <c r="C28" s="533"/>
      <c r="D28" s="427" t="s">
        <v>226</v>
      </c>
      <c r="E28" s="155">
        <v>192996</v>
      </c>
      <c r="F28" s="155">
        <v>194916</v>
      </c>
      <c r="G28" s="155">
        <v>190021</v>
      </c>
      <c r="H28" s="155">
        <v>188373</v>
      </c>
      <c r="I28" s="155">
        <v>182722</v>
      </c>
      <c r="J28" s="155">
        <v>172452</v>
      </c>
      <c r="K28" s="155">
        <v>162750</v>
      </c>
      <c r="L28" s="155">
        <v>160487</v>
      </c>
      <c r="M28" s="155">
        <v>160047</v>
      </c>
      <c r="N28" s="155">
        <v>158853</v>
      </c>
      <c r="O28" s="155">
        <v>153393</v>
      </c>
      <c r="P28" s="155">
        <v>148559</v>
      </c>
      <c r="Q28" s="1331">
        <v>148679</v>
      </c>
      <c r="R28" s="381"/>
      <c r="S28" s="370"/>
    </row>
    <row r="29" spans="1:19" ht="22.5" customHeight="1" x14ac:dyDescent="0.2">
      <c r="A29" s="370"/>
      <c r="B29" s="380"/>
      <c r="C29" s="533"/>
      <c r="D29" s="427" t="s">
        <v>227</v>
      </c>
      <c r="E29" s="155">
        <v>25902</v>
      </c>
      <c r="F29" s="155">
        <v>26221</v>
      </c>
      <c r="G29" s="155">
        <v>26042</v>
      </c>
      <c r="H29" s="155">
        <v>25897</v>
      </c>
      <c r="I29" s="155">
        <v>25541</v>
      </c>
      <c r="J29" s="155">
        <v>24555</v>
      </c>
      <c r="K29" s="155">
        <v>23781</v>
      </c>
      <c r="L29" s="155">
        <v>23721</v>
      </c>
      <c r="M29" s="155">
        <v>23655</v>
      </c>
      <c r="N29" s="155">
        <v>23689</v>
      </c>
      <c r="O29" s="155">
        <v>23429</v>
      </c>
      <c r="P29" s="155">
        <v>23671</v>
      </c>
      <c r="Q29" s="1331">
        <v>23761</v>
      </c>
      <c r="R29" s="381"/>
      <c r="S29" s="370"/>
    </row>
    <row r="30" spans="1:19" ht="15.75" customHeight="1" x14ac:dyDescent="0.2">
      <c r="A30" s="370"/>
      <c r="B30" s="380"/>
      <c r="C30" s="533"/>
      <c r="D30" s="427" t="s">
        <v>228</v>
      </c>
      <c r="E30" s="155">
        <v>77624</v>
      </c>
      <c r="F30" s="155">
        <v>78121</v>
      </c>
      <c r="G30" s="155">
        <v>76485</v>
      </c>
      <c r="H30" s="155">
        <v>75687</v>
      </c>
      <c r="I30" s="155">
        <v>73048</v>
      </c>
      <c r="J30" s="155">
        <v>68068</v>
      </c>
      <c r="K30" s="155">
        <v>65244</v>
      </c>
      <c r="L30" s="155">
        <v>64196</v>
      </c>
      <c r="M30" s="155">
        <v>63519</v>
      </c>
      <c r="N30" s="155">
        <v>62140</v>
      </c>
      <c r="O30" s="155">
        <v>60662</v>
      </c>
      <c r="P30" s="155">
        <v>60474</v>
      </c>
      <c r="Q30" s="1331">
        <v>61279</v>
      </c>
      <c r="R30" s="381"/>
      <c r="S30" s="370"/>
    </row>
    <row r="31" spans="1:19" ht="15.75" customHeight="1" x14ac:dyDescent="0.2">
      <c r="A31" s="370"/>
      <c r="B31" s="380"/>
      <c r="C31" s="533"/>
      <c r="D31" s="427" t="s">
        <v>229</v>
      </c>
      <c r="E31" s="155">
        <v>60668</v>
      </c>
      <c r="F31" s="155">
        <v>62572</v>
      </c>
      <c r="G31" s="155">
        <v>61130</v>
      </c>
      <c r="H31" s="155">
        <v>60057</v>
      </c>
      <c r="I31" s="155">
        <v>57374</v>
      </c>
      <c r="J31" s="155">
        <v>53989</v>
      </c>
      <c r="K31" s="155">
        <v>51459</v>
      </c>
      <c r="L31" s="155">
        <v>50358</v>
      </c>
      <c r="M31" s="155">
        <v>50359</v>
      </c>
      <c r="N31" s="155">
        <v>48826</v>
      </c>
      <c r="O31" s="155">
        <v>48223</v>
      </c>
      <c r="P31" s="155">
        <v>48463</v>
      </c>
      <c r="Q31" s="1331">
        <v>49975</v>
      </c>
      <c r="R31" s="381"/>
      <c r="S31" s="370"/>
    </row>
    <row r="32" spans="1:19" ht="15.75" customHeight="1" x14ac:dyDescent="0.2">
      <c r="A32" s="370"/>
      <c r="B32" s="380"/>
      <c r="C32" s="533"/>
      <c r="D32" s="427" t="s">
        <v>230</v>
      </c>
      <c r="E32" s="155">
        <v>78501</v>
      </c>
      <c r="F32" s="155">
        <v>81304</v>
      </c>
      <c r="G32" s="155">
        <v>78713</v>
      </c>
      <c r="H32" s="155">
        <v>76301</v>
      </c>
      <c r="I32" s="155">
        <v>72776</v>
      </c>
      <c r="J32" s="155">
        <v>67458</v>
      </c>
      <c r="K32" s="155">
        <v>64766</v>
      </c>
      <c r="L32" s="155">
        <v>64195</v>
      </c>
      <c r="M32" s="155">
        <v>65224</v>
      </c>
      <c r="N32" s="155">
        <v>63866</v>
      </c>
      <c r="O32" s="155">
        <v>63220</v>
      </c>
      <c r="P32" s="155">
        <v>64728</v>
      </c>
      <c r="Q32" s="1331">
        <v>67330</v>
      </c>
      <c r="R32" s="381"/>
      <c r="S32" s="370"/>
    </row>
    <row r="33" spans="1:19" ht="15.75" customHeight="1" x14ac:dyDescent="0.2">
      <c r="A33" s="370"/>
      <c r="B33" s="380"/>
      <c r="C33" s="533"/>
      <c r="D33" s="427" t="s">
        <v>231</v>
      </c>
      <c r="E33" s="155">
        <v>105070</v>
      </c>
      <c r="F33" s="155">
        <v>109756</v>
      </c>
      <c r="G33" s="155">
        <v>106585</v>
      </c>
      <c r="H33" s="155">
        <v>101470</v>
      </c>
      <c r="I33" s="155">
        <v>96325</v>
      </c>
      <c r="J33" s="155">
        <v>89374</v>
      </c>
      <c r="K33" s="155">
        <v>84197</v>
      </c>
      <c r="L33" s="155">
        <v>83955</v>
      </c>
      <c r="M33" s="155">
        <v>86955</v>
      </c>
      <c r="N33" s="155">
        <v>87981</v>
      </c>
      <c r="O33" s="155">
        <v>88918</v>
      </c>
      <c r="P33" s="155">
        <v>90016</v>
      </c>
      <c r="Q33" s="1331">
        <v>90923</v>
      </c>
      <c r="R33" s="381"/>
      <c r="S33" s="370"/>
    </row>
    <row r="34" spans="1:19" ht="15.75" customHeight="1" x14ac:dyDescent="0.2">
      <c r="A34" s="370"/>
      <c r="B34" s="380"/>
      <c r="C34" s="533"/>
      <c r="D34" s="427" t="s">
        <v>232</v>
      </c>
      <c r="E34" s="155">
        <v>56006</v>
      </c>
      <c r="F34" s="155">
        <v>57565</v>
      </c>
      <c r="G34" s="155">
        <v>55649</v>
      </c>
      <c r="H34" s="155">
        <v>53923</v>
      </c>
      <c r="I34" s="155">
        <v>50950</v>
      </c>
      <c r="J34" s="155">
        <v>46730</v>
      </c>
      <c r="K34" s="155">
        <v>42948</v>
      </c>
      <c r="L34" s="155">
        <v>44162</v>
      </c>
      <c r="M34" s="155">
        <v>48435</v>
      </c>
      <c r="N34" s="155">
        <v>52433</v>
      </c>
      <c r="O34" s="155">
        <v>49789</v>
      </c>
      <c r="P34" s="155">
        <v>47545</v>
      </c>
      <c r="Q34" s="1331">
        <v>45767</v>
      </c>
      <c r="R34" s="381"/>
      <c r="S34" s="370"/>
    </row>
    <row r="35" spans="1:19" ht="22.5" customHeight="1" x14ac:dyDescent="0.2">
      <c r="A35" s="370"/>
      <c r="B35" s="380"/>
      <c r="C35" s="533"/>
      <c r="D35" s="427" t="s">
        <v>185</v>
      </c>
      <c r="E35" s="155">
        <v>169228</v>
      </c>
      <c r="F35" s="155">
        <v>172949</v>
      </c>
      <c r="G35" s="155">
        <v>167091</v>
      </c>
      <c r="H35" s="155">
        <v>164242</v>
      </c>
      <c r="I35" s="155">
        <v>158432</v>
      </c>
      <c r="J35" s="155">
        <v>147254</v>
      </c>
      <c r="K35" s="155">
        <v>139288</v>
      </c>
      <c r="L35" s="155">
        <v>139093</v>
      </c>
      <c r="M35" s="155">
        <v>142187</v>
      </c>
      <c r="N35" s="155">
        <v>142866</v>
      </c>
      <c r="O35" s="155">
        <v>139895</v>
      </c>
      <c r="P35" s="155">
        <v>137143</v>
      </c>
      <c r="Q35" s="1331">
        <v>137025</v>
      </c>
      <c r="R35" s="381"/>
      <c r="S35" s="370"/>
    </row>
    <row r="36" spans="1:19" ht="15.75" customHeight="1" x14ac:dyDescent="0.2">
      <c r="A36" s="370"/>
      <c r="B36" s="380"/>
      <c r="C36" s="533"/>
      <c r="D36" s="427" t="s">
        <v>186</v>
      </c>
      <c r="E36" s="155">
        <v>68414</v>
      </c>
      <c r="F36" s="155">
        <v>70568</v>
      </c>
      <c r="G36" s="155">
        <v>68562</v>
      </c>
      <c r="H36" s="155">
        <v>66338</v>
      </c>
      <c r="I36" s="155">
        <v>64896</v>
      </c>
      <c r="J36" s="155">
        <v>60609</v>
      </c>
      <c r="K36" s="155">
        <v>57781</v>
      </c>
      <c r="L36" s="155">
        <v>57407</v>
      </c>
      <c r="M36" s="155">
        <v>59544</v>
      </c>
      <c r="N36" s="155">
        <v>60009</v>
      </c>
      <c r="O36" s="155">
        <v>58108</v>
      </c>
      <c r="P36" s="155">
        <v>56196</v>
      </c>
      <c r="Q36" s="1331" t="s">
        <v>382</v>
      </c>
      <c r="R36" s="381"/>
      <c r="S36" s="370"/>
    </row>
    <row r="37" spans="1:19" ht="15.75" customHeight="1" x14ac:dyDescent="0.2">
      <c r="A37" s="370"/>
      <c r="B37" s="380"/>
      <c r="C37" s="533"/>
      <c r="D37" s="427" t="s">
        <v>505</v>
      </c>
      <c r="E37" s="155">
        <v>93666</v>
      </c>
      <c r="F37" s="155">
        <v>97528</v>
      </c>
      <c r="G37" s="155">
        <v>96706</v>
      </c>
      <c r="H37" s="155">
        <v>95143</v>
      </c>
      <c r="I37" s="155">
        <v>90486</v>
      </c>
      <c r="J37" s="155">
        <v>86208</v>
      </c>
      <c r="K37" s="155">
        <v>82787</v>
      </c>
      <c r="L37" s="155">
        <v>81987</v>
      </c>
      <c r="M37" s="155">
        <v>83487</v>
      </c>
      <c r="N37" s="155">
        <v>82345</v>
      </c>
      <c r="O37" s="155">
        <v>80055</v>
      </c>
      <c r="P37" s="155">
        <v>78158</v>
      </c>
      <c r="Q37" s="1331" t="s">
        <v>382</v>
      </c>
      <c r="R37" s="381"/>
      <c r="S37" s="370"/>
    </row>
    <row r="38" spans="1:19" ht="15.75" customHeight="1" x14ac:dyDescent="0.2">
      <c r="A38" s="370"/>
      <c r="B38" s="380"/>
      <c r="C38" s="533"/>
      <c r="D38" s="427" t="s">
        <v>188</v>
      </c>
      <c r="E38" s="155">
        <v>25877</v>
      </c>
      <c r="F38" s="155">
        <v>26736</v>
      </c>
      <c r="G38" s="155">
        <v>26463</v>
      </c>
      <c r="H38" s="155">
        <v>26219</v>
      </c>
      <c r="I38" s="155">
        <v>24260</v>
      </c>
      <c r="J38" s="155">
        <v>21821</v>
      </c>
      <c r="K38" s="155">
        <v>20591</v>
      </c>
      <c r="L38" s="155">
        <v>20775</v>
      </c>
      <c r="M38" s="155">
        <v>21492</v>
      </c>
      <c r="N38" s="155">
        <v>21524</v>
      </c>
      <c r="O38" s="155">
        <v>21743</v>
      </c>
      <c r="P38" s="155">
        <v>21617</v>
      </c>
      <c r="Q38" s="1331" t="s">
        <v>382</v>
      </c>
      <c r="R38" s="381"/>
      <c r="S38" s="370"/>
    </row>
    <row r="39" spans="1:19" ht="15.75" customHeight="1" x14ac:dyDescent="0.2">
      <c r="A39" s="370"/>
      <c r="B39" s="380"/>
      <c r="C39" s="533"/>
      <c r="D39" s="427" t="s">
        <v>189</v>
      </c>
      <c r="E39" s="155">
        <v>20606</v>
      </c>
      <c r="F39" s="155">
        <v>21799</v>
      </c>
      <c r="G39" s="155">
        <v>19852</v>
      </c>
      <c r="H39" s="155">
        <v>15516</v>
      </c>
      <c r="I39" s="155">
        <v>12135</v>
      </c>
      <c r="J39" s="155">
        <v>9268</v>
      </c>
      <c r="K39" s="155">
        <v>7798</v>
      </c>
      <c r="L39" s="155">
        <v>7517</v>
      </c>
      <c r="M39" s="155">
        <v>7709</v>
      </c>
      <c r="N39" s="155">
        <v>8662</v>
      </c>
      <c r="O39" s="155">
        <v>10755</v>
      </c>
      <c r="P39" s="155">
        <v>17817</v>
      </c>
      <c r="Q39" s="1331">
        <v>19718</v>
      </c>
      <c r="R39" s="381"/>
      <c r="S39" s="370"/>
    </row>
    <row r="40" spans="1:19" ht="15.75" customHeight="1" x14ac:dyDescent="0.2">
      <c r="A40" s="370"/>
      <c r="B40" s="380"/>
      <c r="C40" s="533"/>
      <c r="D40" s="427" t="s">
        <v>129</v>
      </c>
      <c r="E40" s="155">
        <v>8656</v>
      </c>
      <c r="F40" s="155">
        <v>8648</v>
      </c>
      <c r="G40" s="155">
        <v>8630</v>
      </c>
      <c r="H40" s="155">
        <v>8612</v>
      </c>
      <c r="I40" s="155">
        <v>8588</v>
      </c>
      <c r="J40" s="155">
        <v>8344</v>
      </c>
      <c r="K40" s="155">
        <v>8010</v>
      </c>
      <c r="L40" s="155">
        <v>7938</v>
      </c>
      <c r="M40" s="155">
        <v>7898</v>
      </c>
      <c r="N40" s="155">
        <v>7722</v>
      </c>
      <c r="O40" s="155">
        <v>7713</v>
      </c>
      <c r="P40" s="155">
        <v>7709</v>
      </c>
      <c r="Q40" s="1331">
        <v>7697</v>
      </c>
      <c r="R40" s="381"/>
      <c r="S40" s="370"/>
    </row>
    <row r="41" spans="1:19" ht="15.75" customHeight="1" x14ac:dyDescent="0.2">
      <c r="A41" s="370"/>
      <c r="B41" s="380"/>
      <c r="C41" s="533"/>
      <c r="D41" s="427" t="s">
        <v>130</v>
      </c>
      <c r="E41" s="155">
        <v>17324</v>
      </c>
      <c r="F41" s="155">
        <v>17311</v>
      </c>
      <c r="G41" s="155">
        <v>17300</v>
      </c>
      <c r="H41" s="155">
        <v>17265</v>
      </c>
      <c r="I41" s="155">
        <v>17217</v>
      </c>
      <c r="J41" s="155">
        <v>16670</v>
      </c>
      <c r="K41" s="155">
        <v>16140</v>
      </c>
      <c r="L41" s="155">
        <v>15870</v>
      </c>
      <c r="M41" s="155">
        <v>15830</v>
      </c>
      <c r="N41" s="155">
        <v>15807</v>
      </c>
      <c r="O41" s="155">
        <v>15972</v>
      </c>
      <c r="P41" s="155">
        <v>16257</v>
      </c>
      <c r="Q41" s="1331">
        <v>16245</v>
      </c>
      <c r="R41" s="381"/>
      <c r="S41" s="370"/>
    </row>
    <row r="42" spans="1:19" s="578" customFormat="1" ht="22.5" customHeight="1" x14ac:dyDescent="0.2">
      <c r="A42" s="579"/>
      <c r="B42" s="580"/>
      <c r="C42" s="661" t="s">
        <v>286</v>
      </c>
      <c r="D42" s="661"/>
      <c r="E42" s="367"/>
      <c r="F42" s="367"/>
      <c r="G42" s="367"/>
      <c r="H42" s="367"/>
      <c r="I42" s="367"/>
      <c r="J42" s="367"/>
      <c r="K42" s="367"/>
      <c r="L42" s="367"/>
      <c r="M42" s="367"/>
      <c r="N42" s="367"/>
      <c r="O42" s="367"/>
      <c r="P42" s="367"/>
      <c r="Q42" s="1331"/>
      <c r="R42" s="581"/>
      <c r="S42" s="579"/>
    </row>
    <row r="43" spans="1:19" ht="15.75" customHeight="1" x14ac:dyDescent="0.2">
      <c r="A43" s="370"/>
      <c r="B43" s="380"/>
      <c r="C43" s="533"/>
      <c r="D43" s="660" t="s">
        <v>649</v>
      </c>
      <c r="E43" s="146">
        <v>41371</v>
      </c>
      <c r="F43" s="146">
        <v>42566</v>
      </c>
      <c r="G43" s="146">
        <v>41329</v>
      </c>
      <c r="H43" s="146">
        <v>40193</v>
      </c>
      <c r="I43" s="146">
        <v>40193</v>
      </c>
      <c r="J43" s="146">
        <v>36494</v>
      </c>
      <c r="K43" s="146">
        <v>34788</v>
      </c>
      <c r="L43" s="146">
        <v>34390</v>
      </c>
      <c r="M43" s="146">
        <v>34220</v>
      </c>
      <c r="N43" s="146">
        <v>34360</v>
      </c>
      <c r="O43" s="146">
        <v>34036</v>
      </c>
      <c r="P43" s="146">
        <v>35339</v>
      </c>
      <c r="Q43" s="1331" t="s">
        <v>382</v>
      </c>
      <c r="R43" s="381"/>
      <c r="S43" s="370"/>
    </row>
    <row r="44" spans="1:19" s="578" customFormat="1" ht="15.75" customHeight="1" x14ac:dyDescent="0.2">
      <c r="A44" s="579"/>
      <c r="B44" s="580"/>
      <c r="C44" s="582"/>
      <c r="D44" s="660" t="s">
        <v>647</v>
      </c>
      <c r="E44" s="146">
        <v>39037</v>
      </c>
      <c r="F44" s="146">
        <v>41159</v>
      </c>
      <c r="G44" s="146">
        <v>40450</v>
      </c>
      <c r="H44" s="146">
        <v>39488</v>
      </c>
      <c r="I44" s="146">
        <v>39488</v>
      </c>
      <c r="J44" s="146">
        <v>35544</v>
      </c>
      <c r="K44" s="146">
        <v>33332</v>
      </c>
      <c r="L44" s="146">
        <v>32805</v>
      </c>
      <c r="M44" s="146">
        <v>33241</v>
      </c>
      <c r="N44" s="146">
        <v>33060</v>
      </c>
      <c r="O44" s="146">
        <v>33220</v>
      </c>
      <c r="P44" s="146">
        <v>32942</v>
      </c>
      <c r="Q44" s="1331" t="s">
        <v>382</v>
      </c>
      <c r="R44" s="581"/>
      <c r="S44" s="579"/>
    </row>
    <row r="45" spans="1:19" ht="15.75" customHeight="1" x14ac:dyDescent="0.2">
      <c r="A45" s="370"/>
      <c r="B45" s="383"/>
      <c r="C45" s="533"/>
      <c r="D45" s="660" t="s">
        <v>650</v>
      </c>
      <c r="E45" s="146">
        <v>33449</v>
      </c>
      <c r="F45" s="146">
        <v>34532</v>
      </c>
      <c r="G45" s="146">
        <v>33864</v>
      </c>
      <c r="H45" s="146">
        <v>33319</v>
      </c>
      <c r="I45" s="146">
        <v>33319</v>
      </c>
      <c r="J45" s="146">
        <v>30578</v>
      </c>
      <c r="K45" s="146">
        <v>29023</v>
      </c>
      <c r="L45" s="146">
        <v>28600</v>
      </c>
      <c r="M45" s="146">
        <v>28511</v>
      </c>
      <c r="N45" s="146">
        <v>28385</v>
      </c>
      <c r="O45" s="146">
        <v>27829</v>
      </c>
      <c r="P45" s="146">
        <v>27561</v>
      </c>
      <c r="Q45" s="1331" t="s">
        <v>382</v>
      </c>
      <c r="R45" s="381"/>
      <c r="S45" s="370"/>
    </row>
    <row r="46" spans="1:19" ht="15.75" customHeight="1" x14ac:dyDescent="0.2">
      <c r="A46" s="370"/>
      <c r="B46" s="380"/>
      <c r="C46" s="533"/>
      <c r="D46" s="660" t="s">
        <v>651</v>
      </c>
      <c r="E46" s="146">
        <v>24132</v>
      </c>
      <c r="F46" s="146">
        <v>25013</v>
      </c>
      <c r="G46" s="146">
        <v>24483</v>
      </c>
      <c r="H46" s="146">
        <v>23842</v>
      </c>
      <c r="I46" s="146">
        <v>23842</v>
      </c>
      <c r="J46" s="146">
        <v>21541</v>
      </c>
      <c r="K46" s="146">
        <v>20312</v>
      </c>
      <c r="L46" s="146">
        <v>20203</v>
      </c>
      <c r="M46" s="146">
        <v>20733</v>
      </c>
      <c r="N46" s="146">
        <v>20733</v>
      </c>
      <c r="O46" s="146">
        <v>20682</v>
      </c>
      <c r="P46" s="146">
        <v>20024</v>
      </c>
      <c r="Q46" s="1331" t="s">
        <v>382</v>
      </c>
      <c r="R46" s="381"/>
      <c r="S46" s="370"/>
    </row>
    <row r="47" spans="1:19" ht="15.75" customHeight="1" x14ac:dyDescent="0.2">
      <c r="A47" s="370"/>
      <c r="B47" s="380"/>
      <c r="C47" s="533"/>
      <c r="D47" s="660" t="s">
        <v>648</v>
      </c>
      <c r="E47" s="146">
        <v>20908</v>
      </c>
      <c r="F47" s="146">
        <v>21999</v>
      </c>
      <c r="G47" s="146">
        <v>21032</v>
      </c>
      <c r="H47" s="146">
        <v>19188</v>
      </c>
      <c r="I47" s="146">
        <v>19188</v>
      </c>
      <c r="J47" s="146">
        <v>15962</v>
      </c>
      <c r="K47" s="146">
        <v>15485</v>
      </c>
      <c r="L47" s="146">
        <v>15065</v>
      </c>
      <c r="M47" s="146">
        <v>15110</v>
      </c>
      <c r="N47" s="146">
        <v>14686</v>
      </c>
      <c r="O47" s="146">
        <v>15132</v>
      </c>
      <c r="P47" s="146">
        <v>17829</v>
      </c>
      <c r="Q47" s="1331" t="s">
        <v>382</v>
      </c>
      <c r="R47" s="381"/>
      <c r="S47" s="370"/>
    </row>
    <row r="48" spans="1:19" s="384" customFormat="1" ht="22.5" customHeight="1" x14ac:dyDescent="0.2">
      <c r="A48" s="382"/>
      <c r="B48" s="383"/>
      <c r="C48" s="1449" t="s">
        <v>234</v>
      </c>
      <c r="D48" s="1450"/>
      <c r="E48" s="1450"/>
      <c r="F48" s="1450"/>
      <c r="G48" s="1450"/>
      <c r="H48" s="1450"/>
      <c r="I48" s="1450"/>
      <c r="J48" s="1450"/>
      <c r="K48" s="1450"/>
      <c r="L48" s="1450"/>
      <c r="M48" s="1450"/>
      <c r="N48" s="1450"/>
      <c r="O48" s="1450"/>
      <c r="P48" s="1450"/>
      <c r="Q48" s="1450"/>
      <c r="R48" s="409"/>
      <c r="S48" s="382"/>
    </row>
    <row r="49" spans="1:19" s="384" customFormat="1" ht="10.5" customHeight="1" x14ac:dyDescent="0.2">
      <c r="A49" s="382"/>
      <c r="B49" s="383"/>
      <c r="C49" s="1451" t="s">
        <v>383</v>
      </c>
      <c r="D49" s="1451"/>
      <c r="E49" s="1451"/>
      <c r="F49" s="1451"/>
      <c r="G49" s="1451"/>
      <c r="H49" s="1451"/>
      <c r="I49" s="1451"/>
      <c r="J49" s="1451"/>
      <c r="K49" s="1451"/>
      <c r="L49" s="1451"/>
      <c r="M49" s="1451"/>
      <c r="N49" s="1451"/>
      <c r="O49" s="1451"/>
      <c r="P49" s="1451"/>
      <c r="Q49" s="1451"/>
      <c r="R49" s="409"/>
      <c r="S49" s="382"/>
    </row>
    <row r="50" spans="1:19" s="384" customFormat="1" ht="13.5" customHeight="1" x14ac:dyDescent="0.15">
      <c r="A50" s="382"/>
      <c r="B50" s="383"/>
      <c r="C50" s="412" t="s">
        <v>422</v>
      </c>
      <c r="D50" s="583"/>
      <c r="E50" s="584"/>
      <c r="F50" s="383"/>
      <c r="G50" s="584"/>
      <c r="H50" s="583"/>
      <c r="I50" s="584"/>
      <c r="J50" s="775"/>
      <c r="K50" s="515"/>
      <c r="L50" s="583"/>
      <c r="M50" s="583"/>
      <c r="N50" s="583"/>
      <c r="O50" s="583"/>
      <c r="P50" s="583"/>
      <c r="Q50" s="583"/>
      <c r="R50" s="409"/>
      <c r="S50" s="382"/>
    </row>
    <row r="51" spans="1:19" x14ac:dyDescent="0.2">
      <c r="A51" s="370"/>
      <c r="B51" s="380"/>
      <c r="C51" s="380"/>
      <c r="D51" s="380"/>
      <c r="E51" s="380"/>
      <c r="F51" s="380"/>
      <c r="G51" s="380"/>
      <c r="H51" s="431"/>
      <c r="I51" s="431"/>
      <c r="J51" s="431"/>
      <c r="K51" s="431"/>
      <c r="L51" s="647"/>
      <c r="M51" s="380"/>
      <c r="N51" s="1452">
        <v>43466</v>
      </c>
      <c r="O51" s="1452"/>
      <c r="P51" s="1452"/>
      <c r="Q51" s="1452"/>
      <c r="R51" s="585">
        <v>11</v>
      </c>
      <c r="S51" s="370"/>
    </row>
    <row r="52" spans="1:19" x14ac:dyDescent="0.2">
      <c r="A52" s="397"/>
      <c r="B52" s="397"/>
      <c r="C52" s="397"/>
      <c r="D52" s="397"/>
      <c r="E52" s="397"/>
      <c r="G52" s="397"/>
      <c r="H52" s="397"/>
      <c r="I52" s="397"/>
      <c r="J52" s="397"/>
      <c r="K52" s="397"/>
      <c r="L52" s="397"/>
      <c r="M52" s="397"/>
      <c r="N52" s="397"/>
      <c r="O52" s="397"/>
      <c r="P52" s="397"/>
      <c r="Q52" s="397"/>
      <c r="R52" s="397"/>
      <c r="S52" s="397"/>
    </row>
  </sheetData>
  <mergeCells count="9">
    <mergeCell ref="C48:Q48"/>
    <mergeCell ref="C49:Q49"/>
    <mergeCell ref="N51:Q51"/>
    <mergeCell ref="B1:H1"/>
    <mergeCell ref="C5:D6"/>
    <mergeCell ref="C8:D8"/>
    <mergeCell ref="C15:D15"/>
    <mergeCell ref="C16:D16"/>
    <mergeCell ref="F6:Q6"/>
  </mergeCells>
  <conditionalFormatting sqref="Q7">
    <cfRule type="cellIs" dxfId="33" priority="3" operator="equal">
      <formula>"jan."</formula>
    </cfRule>
  </conditionalFormatting>
  <conditionalFormatting sqref="E7:P7">
    <cfRule type="cellIs" dxfId="32" priority="2" operator="equal">
      <formula>"jan."</formula>
    </cfRule>
  </conditionalFormatting>
  <conditionalFormatting sqref="P7">
    <cfRule type="cellIs" dxfId="31"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23</vt:i4>
      </vt:variant>
    </vt:vector>
  </HeadingPairs>
  <TitlesOfParts>
    <vt:vector size="46"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2019-01-31T13:02:01Z</cp:lastPrinted>
  <dcterms:created xsi:type="dcterms:W3CDTF">2004-03-02T09:49:36Z</dcterms:created>
  <dcterms:modified xsi:type="dcterms:W3CDTF">2019-01-31T17:29:23Z</dcterms:modified>
</cp:coreProperties>
</file>